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66925"/>
  <mc:AlternateContent xmlns:mc="http://schemas.openxmlformats.org/markup-compatibility/2006">
    <mc:Choice Requires="x15">
      <x15ac:absPath xmlns:x15ac="http://schemas.microsoft.com/office/spreadsheetml/2010/11/ac" url="https://ul.sharepoint.com/sites/GRPAPJPNChemicals/Shared Documents/Plastics/CFD(2023 2H-)/"/>
    </mc:Choice>
  </mc:AlternateContent>
  <xr:revisionPtr revIDLastSave="497" documentId="8_{A31FF566-BB20-44A0-AEFE-8C52D048AE7A}" xr6:coauthVersionLast="47" xr6:coauthVersionMax="47" xr10:uidLastSave="{F84BEC8B-B420-43CC-BAD9-FAD9BFFA543A}"/>
  <workbookProtection workbookAlgorithmName="SHA-512" workbookHashValue="laeof0OyHhp7vEeVN3RZtSSqZeONhQnfZYiRepC+K/CgJDkTsuxDSprI93zjU+g1J3E/fy90pHSn6jnhBvuYxA==" workbookSaltValue="S6FCCngddAwGsOnD+c1B/g==" workbookSpinCount="100000" lockStructure="1"/>
  <bookViews>
    <workbookView xWindow="28680" yWindow="-120" windowWidth="29040" windowHeight="15720" tabRatio="849" xr2:uid="{00000000-000D-0000-FFFF-FFFF00000000}"/>
  </bookViews>
  <sheets>
    <sheet name="1.General(基本情報)" sheetId="20" r:id="rId1"/>
    <sheet name="2.Desired Test(希望試験)" sheetId="24" r:id="rId2"/>
    <sheet name="3.Construction(製品構造)" sheetId="15" r:id="rId3"/>
    <sheet name="Change History" sheetId="25" state="hidden" r:id="rId4"/>
    <sheet name="List" sheetId="22" state="hidden" r:id="rId5"/>
  </sheets>
  <externalReferences>
    <externalReference r:id="rId6"/>
  </externalReferences>
  <definedNames>
    <definedName name="currency">[1]Currency!$A:$G</definedName>
    <definedName name="currency_admin">[1]Currency!$A:$AM</definedName>
    <definedName name="_xlnm.Print_Area" localSheetId="0">'1.General(基本情報)'!$A$1:$I$77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13" i="24" l="1"/>
  <c r="Q13" i="24"/>
  <c r="P13" i="24"/>
  <c r="R12" i="24"/>
  <c r="Q12" i="24"/>
  <c r="P12" i="24"/>
  <c r="O9" i="24"/>
  <c r="N9" i="24"/>
  <c r="L18" i="24"/>
  <c r="Q46" i="24"/>
  <c r="R46" i="24"/>
  <c r="Q42" i="24"/>
  <c r="R42" i="24"/>
  <c r="Q43" i="24"/>
  <c r="R43" i="24"/>
  <c r="Q44" i="24"/>
  <c r="R44" i="24"/>
  <c r="Q45" i="24"/>
  <c r="R45" i="24"/>
  <c r="R41" i="24"/>
  <c r="Q41" i="24"/>
  <c r="R40" i="24"/>
  <c r="Q40" i="24"/>
  <c r="R35" i="24"/>
  <c r="R36" i="24"/>
  <c r="R37" i="24"/>
  <c r="R38" i="24"/>
  <c r="R39" i="24"/>
  <c r="Q36" i="24"/>
  <c r="Q37" i="24"/>
  <c r="Q38" i="24"/>
  <c r="Q39" i="24"/>
  <c r="Q35" i="24"/>
  <c r="R33" i="24"/>
  <c r="Q33" i="24"/>
  <c r="Q30" i="24"/>
  <c r="R30" i="24"/>
  <c r="Q31" i="24"/>
  <c r="R31" i="24"/>
  <c r="Q32" i="24"/>
  <c r="R32" i="24"/>
  <c r="R28" i="24"/>
  <c r="R29" i="24"/>
  <c r="R27" i="24"/>
  <c r="Q28" i="24"/>
  <c r="Q29" i="24"/>
  <c r="Q27" i="24"/>
  <c r="R26" i="24"/>
  <c r="R25" i="24"/>
  <c r="R24" i="24"/>
  <c r="Q26" i="24"/>
  <c r="Q25" i="24"/>
  <c r="Q24" i="24"/>
  <c r="R15" i="24"/>
  <c r="R16" i="24"/>
  <c r="R17" i="24"/>
  <c r="R14" i="24"/>
  <c r="N15" i="24"/>
  <c r="N16" i="24"/>
  <c r="N17" i="24"/>
  <c r="N14" i="24"/>
  <c r="N11" i="24"/>
  <c r="O11" i="24"/>
  <c r="N12" i="24"/>
  <c r="O12" i="24"/>
  <c r="N13" i="24"/>
  <c r="O13" i="24"/>
  <c r="N10" i="24"/>
  <c r="O10" i="24"/>
  <c r="M11" i="24"/>
  <c r="M12" i="24"/>
  <c r="M13" i="24"/>
  <c r="M10" i="24"/>
  <c r="L11" i="24"/>
  <c r="L12" i="24"/>
  <c r="L13" i="24"/>
  <c r="L10" i="24"/>
  <c r="M9" i="24"/>
  <c r="L9" i="24"/>
  <c r="K3" i="24"/>
  <c r="K7" i="24"/>
  <c r="R2" i="24"/>
  <c r="K6" i="24"/>
  <c r="E8" i="24"/>
  <c r="E3" i="24"/>
  <c r="E11" i="24"/>
  <c r="P9" i="24" s="1"/>
  <c r="Q11" i="24" l="1"/>
  <c r="R11" i="24"/>
  <c r="P10" i="24"/>
  <c r="Q10" i="24"/>
  <c r="R10" i="24"/>
  <c r="P11" i="24"/>
  <c r="K9" i="24"/>
  <c r="Q9" i="24"/>
  <c r="R9" i="24"/>
</calcChain>
</file>

<file path=xl/sharedStrings.xml><?xml version="1.0" encoding="utf-8"?>
<sst xmlns="http://schemas.openxmlformats.org/spreadsheetml/2006/main" count="603" uniqueCount="458">
  <si>
    <r>
      <rPr>
        <b/>
        <sz val="14"/>
        <color theme="1"/>
        <rFont val="Arial"/>
        <family val="2"/>
      </rPr>
      <t>INFORMATION SHEET</t>
    </r>
    <r>
      <rPr>
        <b/>
        <sz val="13"/>
        <color theme="1"/>
        <rFont val="Arial"/>
        <family val="2"/>
      </rPr>
      <t xml:space="preserve"> (</t>
    </r>
    <r>
      <rPr>
        <b/>
        <sz val="13"/>
        <color theme="1"/>
        <rFont val="ＭＳ Ｐゴシック"/>
        <family val="3"/>
        <charset val="128"/>
      </rPr>
      <t>詳細版申請依頼書</t>
    </r>
    <r>
      <rPr>
        <b/>
        <sz val="13"/>
        <color theme="1"/>
        <rFont val="Arial"/>
        <family val="2"/>
      </rPr>
      <t>)</t>
    </r>
    <rPh sb="19" eb="22">
      <t>ショウサイバン</t>
    </rPh>
    <rPh sb="22" eb="27">
      <t>シンセイイライショ</t>
    </rPh>
    <phoneticPr fontId="3"/>
  </si>
  <si>
    <r>
      <rPr>
        <sz val="9"/>
        <color theme="1"/>
        <rFont val="ＭＳ Ｐゴシック"/>
        <family val="3"/>
        <charset val="128"/>
      </rPr>
      <t>※長期熱劣化特性評価、組成変更、工場追加など、プルダウンリスト外のご申請の場合は、別途専用の申請書をご利用下さい。</t>
    </r>
    <rPh sb="1" eb="6">
      <t>チョウキネツレッカ</t>
    </rPh>
    <rPh sb="6" eb="10">
      <t>トクセイヒョウカ</t>
    </rPh>
    <rPh sb="11" eb="15">
      <t>ソセイヘンコウ</t>
    </rPh>
    <rPh sb="16" eb="20">
      <t>コウジョウツイカ</t>
    </rPh>
    <rPh sb="31" eb="32">
      <t>ガイ</t>
    </rPh>
    <rPh sb="34" eb="36">
      <t>シンセイ</t>
    </rPh>
    <rPh sb="37" eb="39">
      <t>バアイ</t>
    </rPh>
    <rPh sb="41" eb="45">
      <t>ベットセンヨウ</t>
    </rPh>
    <rPh sb="46" eb="49">
      <t>シンセイショ</t>
    </rPh>
    <rPh sb="51" eb="53">
      <t>リヨウ</t>
    </rPh>
    <rPh sb="53" eb="54">
      <t>クダ</t>
    </rPh>
    <phoneticPr fontId="3"/>
  </si>
  <si>
    <r>
      <t xml:space="preserve">1. General Information / </t>
    </r>
    <r>
      <rPr>
        <b/>
        <sz val="11"/>
        <color theme="1"/>
        <rFont val="ＭＳ Ｐゴシック"/>
        <family val="3"/>
        <charset val="128"/>
      </rPr>
      <t>基本情報</t>
    </r>
    <rPh sb="25" eb="29">
      <t>キホンジョウホウ</t>
    </rPh>
    <phoneticPr fontId="3"/>
  </si>
  <si>
    <r>
      <t xml:space="preserve">(#) - </t>
    </r>
    <r>
      <rPr>
        <sz val="10"/>
        <color rgb="FFFF0000"/>
        <rFont val="ＭＳ Ｐゴシック"/>
        <family val="3"/>
        <charset val="128"/>
      </rPr>
      <t>お見積りの必須項目</t>
    </r>
    <rPh sb="7" eb="9">
      <t>ミツモ</t>
    </rPh>
    <rPh sb="11" eb="13">
      <t>ヒッス</t>
    </rPh>
    <rPh sb="13" eb="15">
      <t>コウモク</t>
    </rPh>
    <phoneticPr fontId="3"/>
  </si>
  <si>
    <r>
      <t xml:space="preserve">Date / </t>
    </r>
    <r>
      <rPr>
        <sz val="10"/>
        <rFont val="ＭＳ Ｐゴシック"/>
        <family val="3"/>
        <charset val="128"/>
      </rPr>
      <t>レター発行日</t>
    </r>
    <rPh sb="10" eb="12">
      <t>ハッコウ</t>
    </rPh>
    <rPh sb="12" eb="13">
      <t>ビ</t>
    </rPh>
    <phoneticPr fontId="3"/>
  </si>
  <si>
    <r>
      <t xml:space="preserve">Applicant / </t>
    </r>
    <r>
      <rPr>
        <sz val="10"/>
        <rFont val="ＭＳ Ｐゴシック"/>
        <family val="3"/>
        <charset val="128"/>
      </rPr>
      <t>申請者</t>
    </r>
    <r>
      <rPr>
        <sz val="10"/>
        <rFont val="Arial"/>
        <family val="2"/>
      </rPr>
      <t xml:space="preserve"> </t>
    </r>
    <r>
      <rPr>
        <sz val="10"/>
        <rFont val="ＭＳ Ｐゴシック"/>
        <family val="3"/>
        <charset val="128"/>
      </rPr>
      <t>会社名</t>
    </r>
    <r>
      <rPr>
        <sz val="10"/>
        <color rgb="FFFF0000"/>
        <rFont val="Arial"/>
        <family val="2"/>
      </rPr>
      <t xml:space="preserve"> (#)</t>
    </r>
    <rPh sb="12" eb="15">
      <t>シンセイシャ</t>
    </rPh>
    <rPh sb="16" eb="19">
      <t>カイシャメイ</t>
    </rPh>
    <phoneticPr fontId="3"/>
  </si>
  <si>
    <t>CRI Project No.</t>
    <phoneticPr fontId="3"/>
  </si>
  <si>
    <t>CRI Order No.</t>
    <phoneticPr fontId="3"/>
  </si>
  <si>
    <t>Final Cert. Project No.</t>
    <phoneticPr fontId="3"/>
  </si>
  <si>
    <t>Final Cert. Order No.</t>
    <phoneticPr fontId="3"/>
  </si>
  <si>
    <t>Lab Project No.</t>
    <phoneticPr fontId="3"/>
  </si>
  <si>
    <t>Plastic Program</t>
    <phoneticPr fontId="3"/>
  </si>
  <si>
    <r>
      <t xml:space="preserve">File No. / </t>
    </r>
    <r>
      <rPr>
        <sz val="10"/>
        <rFont val="ＭＳ Ｐゴシック"/>
        <family val="3"/>
        <charset val="128"/>
      </rPr>
      <t>ファイル番号</t>
    </r>
    <r>
      <rPr>
        <sz val="10"/>
        <color rgb="FFFF0000"/>
        <rFont val="Arial"/>
        <family val="2"/>
      </rPr>
      <t xml:space="preserve"> (#)</t>
    </r>
    <rPh sb="15" eb="17">
      <t>バンゴウ</t>
    </rPh>
    <phoneticPr fontId="3"/>
  </si>
  <si>
    <r>
      <t xml:space="preserve">Vol. / </t>
    </r>
    <r>
      <rPr>
        <sz val="10"/>
        <rFont val="ＭＳ Ｐゴシック"/>
        <family val="3"/>
        <charset val="128"/>
      </rPr>
      <t>ボリューム番号</t>
    </r>
    <rPh sb="12" eb="14">
      <t>バンゴウ</t>
    </rPh>
    <phoneticPr fontId="3"/>
  </si>
  <si>
    <r>
      <t xml:space="preserve">CCN / </t>
    </r>
    <r>
      <rPr>
        <sz val="10"/>
        <rFont val="ＭＳ Ｐゴシック"/>
        <family val="3"/>
        <charset val="128"/>
      </rPr>
      <t>製品カテゴリコード</t>
    </r>
    <r>
      <rPr>
        <sz val="10"/>
        <color rgb="FFFF0000"/>
        <rFont val="Arial"/>
        <family val="2"/>
      </rPr>
      <t xml:space="preserve"> (#)</t>
    </r>
    <rPh sb="6" eb="8">
      <t>セイヒン</t>
    </rPh>
    <phoneticPr fontId="3"/>
  </si>
  <si>
    <r>
      <t xml:space="preserve">Standards / </t>
    </r>
    <r>
      <rPr>
        <sz val="10"/>
        <rFont val="ＭＳ Ｐゴシック"/>
        <family val="3"/>
        <charset val="128"/>
      </rPr>
      <t>適用規格</t>
    </r>
    <rPh sb="12" eb="14">
      <t>テキヨウ</t>
    </rPh>
    <rPh sb="14" eb="16">
      <t>キカク</t>
    </rPh>
    <phoneticPr fontId="3"/>
  </si>
  <si>
    <r>
      <t xml:space="preserve">Request Type / </t>
    </r>
    <r>
      <rPr>
        <sz val="10"/>
        <rFont val="ＭＳ Ｐゴシック"/>
        <family val="3"/>
        <charset val="128"/>
      </rPr>
      <t>リクエストタイプ</t>
    </r>
    <r>
      <rPr>
        <sz val="10"/>
        <color rgb="FFFF0000"/>
        <rFont val="Arial"/>
        <family val="2"/>
      </rPr>
      <t xml:space="preserve"> (#)</t>
    </r>
    <phoneticPr fontId="3"/>
  </si>
  <si>
    <r>
      <t xml:space="preserve">Scope / </t>
    </r>
    <r>
      <rPr>
        <sz val="10"/>
        <rFont val="ＭＳ Ｐゴシック"/>
        <family val="3"/>
        <charset val="128"/>
      </rPr>
      <t>ご依頼内容</t>
    </r>
    <rPh sb="9" eb="13">
      <t>イライナイヨウ</t>
    </rPh>
    <phoneticPr fontId="3"/>
  </si>
  <si>
    <r>
      <t xml:space="preserve">Re-evaluation / </t>
    </r>
    <r>
      <rPr>
        <sz val="10"/>
        <rFont val="ＭＳ Ｐゴシック"/>
        <family val="3"/>
        <charset val="128"/>
      </rPr>
      <t>再評価</t>
    </r>
    <rPh sb="16" eb="19">
      <t>サイヒョウカ</t>
    </rPh>
    <phoneticPr fontId="3"/>
  </si>
  <si>
    <r>
      <t xml:space="preserve">Sample Improvement Points
/ </t>
    </r>
    <r>
      <rPr>
        <sz val="10"/>
        <rFont val="ＭＳ Ｐゴシック"/>
        <family val="3"/>
        <charset val="128"/>
      </rPr>
      <t>サンプル改善点</t>
    </r>
    <rPh sb="32" eb="35">
      <t>カイゼンテン</t>
    </rPh>
    <phoneticPr fontId="3"/>
  </si>
  <si>
    <r>
      <t xml:space="preserve">Reference FUS Tag No. / </t>
    </r>
    <r>
      <rPr>
        <sz val="10"/>
        <rFont val="ＭＳ Ｐゴシック"/>
        <family val="3"/>
        <charset val="128"/>
      </rPr>
      <t>参照</t>
    </r>
    <r>
      <rPr>
        <sz val="10"/>
        <rFont val="Arial"/>
        <family val="2"/>
      </rPr>
      <t>FUS</t>
    </r>
    <r>
      <rPr>
        <sz val="10"/>
        <rFont val="ＭＳ Ｐゴシック"/>
        <family val="3"/>
        <charset val="128"/>
      </rPr>
      <t>タグ番号</t>
    </r>
    <rPh sb="24" eb="26">
      <t>サンショウ</t>
    </rPh>
    <rPh sb="31" eb="33">
      <t>バンゴウ</t>
    </rPh>
    <phoneticPr fontId="3"/>
  </si>
  <si>
    <r>
      <t xml:space="preserve">Reference Letter / </t>
    </r>
    <r>
      <rPr>
        <sz val="10"/>
        <rFont val="ＭＳ Ｐゴシック"/>
        <family val="3"/>
        <charset val="128"/>
      </rPr>
      <t>参照レター</t>
    </r>
    <rPh sb="19" eb="21">
      <t>サンショウ</t>
    </rPh>
    <phoneticPr fontId="3"/>
  </si>
  <si>
    <r>
      <t xml:space="preserve">% of Regrind material / </t>
    </r>
    <r>
      <rPr>
        <sz val="10"/>
        <rFont val="ＭＳ Ｐゴシック"/>
        <family val="2"/>
        <charset val="128"/>
      </rPr>
      <t>リグラインド材含有率</t>
    </r>
    <rPh sb="30" eb="31">
      <t>ザイ</t>
    </rPh>
    <rPh sb="31" eb="34">
      <t>ガンユウリツ</t>
    </rPh>
    <phoneticPr fontId="3"/>
  </si>
  <si>
    <r>
      <t xml:space="preserve">Recycle
/ </t>
    </r>
    <r>
      <rPr>
        <sz val="10"/>
        <rFont val="ＭＳ Ｐゴシック"/>
        <family val="3"/>
        <charset val="128"/>
      </rPr>
      <t>リサイクル材</t>
    </r>
    <rPh sb="15" eb="16">
      <t>ザイ</t>
    </rPh>
    <phoneticPr fontId="3"/>
  </si>
  <si>
    <r>
      <t xml:space="preserve">Recycled material? </t>
    </r>
    <r>
      <rPr>
        <sz val="10"/>
        <color rgb="FFFF0000"/>
        <rFont val="Arial"/>
        <family val="2"/>
      </rPr>
      <t>(#)</t>
    </r>
    <r>
      <rPr>
        <sz val="10"/>
        <rFont val="Arial"/>
        <family val="2"/>
      </rPr>
      <t xml:space="preserve">
/ </t>
    </r>
    <r>
      <rPr>
        <sz val="10"/>
        <rFont val="ＭＳ Ｐゴシック"/>
        <family val="3"/>
        <charset val="128"/>
      </rPr>
      <t>リサイクル材を含むか</t>
    </r>
    <rPh sb="30" eb="31">
      <t>ザイ</t>
    </rPh>
    <rPh sb="32" eb="33">
      <t>フク</t>
    </rPh>
    <phoneticPr fontId="3"/>
  </si>
  <si>
    <r>
      <t xml:space="preserve">ID Consistency </t>
    </r>
    <r>
      <rPr>
        <sz val="10"/>
        <color rgb="FFFF0000"/>
        <rFont val="Arial"/>
        <family val="2"/>
      </rPr>
      <t>(#)</t>
    </r>
    <r>
      <rPr>
        <sz val="10"/>
        <rFont val="Arial"/>
        <family val="2"/>
      </rPr>
      <t xml:space="preserve">
</t>
    </r>
    <r>
      <rPr>
        <sz val="9"/>
        <rFont val="Arial"/>
        <family val="2"/>
      </rPr>
      <t>/ ID</t>
    </r>
    <r>
      <rPr>
        <sz val="9"/>
        <rFont val="ＭＳ Ｐゴシック"/>
        <family val="3"/>
        <charset val="128"/>
      </rPr>
      <t>チャートが一致するか</t>
    </r>
    <rPh sb="28" eb="30">
      <t>イッチ</t>
    </rPh>
    <phoneticPr fontId="3"/>
  </si>
  <si>
    <r>
      <t xml:space="preserve">Mechanically or Chemically
/ </t>
    </r>
    <r>
      <rPr>
        <sz val="10"/>
        <rFont val="ＭＳ Ｐゴシック"/>
        <family val="3"/>
        <charset val="128"/>
      </rPr>
      <t>メカニカル</t>
    </r>
    <r>
      <rPr>
        <sz val="10"/>
        <rFont val="Arial"/>
        <family val="2"/>
      </rPr>
      <t xml:space="preserve"> or </t>
    </r>
    <r>
      <rPr>
        <sz val="10"/>
        <rFont val="ＭＳ Ｐゴシック"/>
        <family val="3"/>
        <charset val="128"/>
      </rPr>
      <t>ケミカル</t>
    </r>
    <phoneticPr fontId="3"/>
  </si>
  <si>
    <r>
      <t xml:space="preserve">Fix or Unfixed </t>
    </r>
    <r>
      <rPr>
        <sz val="10"/>
        <color rgb="FFFF0000"/>
        <rFont val="Arial"/>
        <family val="2"/>
      </rPr>
      <t>(#)</t>
    </r>
    <r>
      <rPr>
        <sz val="10"/>
        <rFont val="Arial"/>
        <family val="2"/>
      </rPr>
      <t xml:space="preserve">
</t>
    </r>
    <r>
      <rPr>
        <sz val="9"/>
        <rFont val="Arial"/>
        <family val="2"/>
      </rPr>
      <t xml:space="preserve">/ </t>
    </r>
    <r>
      <rPr>
        <sz val="9"/>
        <rFont val="ＭＳ Ｐゴシック"/>
        <family val="3"/>
        <charset val="128"/>
      </rPr>
      <t>リサイクル率は一定か</t>
    </r>
    <rPh sb="26" eb="27">
      <t>リツ</t>
    </rPh>
    <rPh sb="28" eb="30">
      <t>イッテイ</t>
    </rPh>
    <phoneticPr fontId="3"/>
  </si>
  <si>
    <r>
      <t xml:space="preserve">Recycle content
/ </t>
    </r>
    <r>
      <rPr>
        <sz val="10"/>
        <rFont val="ＭＳ Ｐゴシック"/>
        <family val="3"/>
        <charset val="128"/>
      </rPr>
      <t>リサイクル材の使用比率</t>
    </r>
    <rPh sb="23" eb="24">
      <t>ザイ</t>
    </rPh>
    <rPh sb="25" eb="29">
      <t>シヨウヒリツ</t>
    </rPh>
    <phoneticPr fontId="3"/>
  </si>
  <si>
    <t>Virgin or Recycle</t>
    <phoneticPr fontId="3"/>
  </si>
  <si>
    <r>
      <t xml:space="preserve">Grade / </t>
    </r>
    <r>
      <rPr>
        <sz val="10"/>
        <rFont val="ＭＳ Ｐゴシック"/>
        <family val="3"/>
        <charset val="128"/>
      </rPr>
      <t>グレード</t>
    </r>
    <phoneticPr fontId="3"/>
  </si>
  <si>
    <r>
      <t xml:space="preserve">Generic / </t>
    </r>
    <r>
      <rPr>
        <sz val="10"/>
        <rFont val="ＭＳ Ｐゴシック"/>
        <family val="3"/>
        <charset val="128"/>
      </rPr>
      <t>材料名</t>
    </r>
    <rPh sb="10" eb="13">
      <t>ザイリョウメイ</t>
    </rPh>
    <phoneticPr fontId="3"/>
  </si>
  <si>
    <r>
      <t xml:space="preserve">Company / </t>
    </r>
    <r>
      <rPr>
        <sz val="10"/>
        <rFont val="ＭＳ Ｐゴシック"/>
        <family val="3"/>
        <charset val="128"/>
      </rPr>
      <t>メーカー名</t>
    </r>
    <rPh sb="14" eb="15">
      <t>メイ</t>
    </rPh>
    <phoneticPr fontId="3"/>
  </si>
  <si>
    <r>
      <t xml:space="preserve">Ratio / </t>
    </r>
    <r>
      <rPr>
        <sz val="10"/>
        <rFont val="ＭＳ Ｐゴシック"/>
        <family val="3"/>
        <charset val="128"/>
      </rPr>
      <t>比率</t>
    </r>
    <r>
      <rPr>
        <sz val="10"/>
        <rFont val="Arial"/>
        <family val="2"/>
      </rPr>
      <t xml:space="preserve"> (%)</t>
    </r>
    <rPh sb="8" eb="10">
      <t>ヒリツ</t>
    </rPh>
    <phoneticPr fontId="3"/>
  </si>
  <si>
    <r>
      <t>QA Test Program
/ QA</t>
    </r>
    <r>
      <rPr>
        <sz val="10"/>
        <rFont val="ＭＳ Ｐゴシック"/>
        <family val="3"/>
        <charset val="128"/>
      </rPr>
      <t>テストプログラム</t>
    </r>
    <phoneticPr fontId="3"/>
  </si>
  <si>
    <r>
      <t xml:space="preserve">Property / </t>
    </r>
    <r>
      <rPr>
        <sz val="10"/>
        <rFont val="ＭＳ Ｐゴシック"/>
        <family val="3"/>
        <charset val="128"/>
      </rPr>
      <t>試験</t>
    </r>
    <rPh sb="11" eb="13">
      <t>シケン</t>
    </rPh>
    <phoneticPr fontId="3"/>
  </si>
  <si>
    <r>
      <t xml:space="preserve">Method / </t>
    </r>
    <r>
      <rPr>
        <sz val="10"/>
        <rFont val="ＭＳ Ｐゴシック"/>
        <family val="3"/>
        <charset val="128"/>
      </rPr>
      <t>規格番号</t>
    </r>
    <rPh sb="9" eb="13">
      <t>キカクバンゴウ</t>
    </rPh>
    <phoneticPr fontId="3"/>
  </si>
  <si>
    <r>
      <t xml:space="preserve">Units / </t>
    </r>
    <r>
      <rPr>
        <sz val="10"/>
        <rFont val="ＭＳ Ｐゴシック"/>
        <family val="3"/>
        <charset val="128"/>
      </rPr>
      <t>単位</t>
    </r>
    <rPh sb="8" eb="10">
      <t>タンイ</t>
    </rPh>
    <phoneticPr fontId="3"/>
  </si>
  <si>
    <r>
      <t xml:space="preserve">Range of acceptability
</t>
    </r>
    <r>
      <rPr>
        <sz val="9"/>
        <rFont val="Arial"/>
        <family val="2"/>
      </rPr>
      <t xml:space="preserve">/ </t>
    </r>
    <r>
      <rPr>
        <sz val="9"/>
        <rFont val="ＭＳ Ｐゴシック"/>
        <family val="3"/>
        <charset val="128"/>
      </rPr>
      <t>受け入れ許容範囲</t>
    </r>
    <rPh sb="25" eb="26">
      <t>ウ</t>
    </rPh>
    <rPh sb="27" eb="28">
      <t>イ</t>
    </rPh>
    <rPh sb="29" eb="33">
      <t>キョヨウハンイ</t>
    </rPh>
    <phoneticPr fontId="3"/>
  </si>
  <si>
    <r>
      <t xml:space="preserve">Frequency / </t>
    </r>
    <r>
      <rPr>
        <sz val="10"/>
        <rFont val="ＭＳ Ｐゴシック"/>
        <family val="3"/>
        <charset val="128"/>
      </rPr>
      <t>試験頻度</t>
    </r>
    <rPh sb="12" eb="16">
      <t>シケンヒンド</t>
    </rPh>
    <phoneticPr fontId="3"/>
  </si>
  <si>
    <r>
      <t xml:space="preserve">Generic Type / </t>
    </r>
    <r>
      <rPr>
        <sz val="10"/>
        <rFont val="ＭＳ Ｐゴシック"/>
        <family val="3"/>
        <charset val="128"/>
      </rPr>
      <t>樹脂の種類</t>
    </r>
    <r>
      <rPr>
        <sz val="10"/>
        <color rgb="FFFF0000"/>
        <rFont val="Arial"/>
        <family val="2"/>
      </rPr>
      <t xml:space="preserve"> (#)</t>
    </r>
    <rPh sb="15" eb="17">
      <t>ジュシ</t>
    </rPh>
    <rPh sb="18" eb="20">
      <t>シュルイ</t>
    </rPh>
    <phoneticPr fontId="3"/>
  </si>
  <si>
    <r>
      <t xml:space="preserve">Final Package Form / </t>
    </r>
    <r>
      <rPr>
        <sz val="10"/>
        <color theme="1"/>
        <rFont val="ＭＳ Ｐゴシック"/>
        <family val="3"/>
        <charset val="128"/>
      </rPr>
      <t>出荷形態</t>
    </r>
    <rPh sb="21" eb="23">
      <t>シュッカ</t>
    </rPh>
    <rPh sb="23" eb="25">
      <t>ケイタイ</t>
    </rPh>
    <phoneticPr fontId="5"/>
  </si>
  <si>
    <r>
      <t xml:space="preserve">Grade Name / </t>
    </r>
    <r>
      <rPr>
        <sz val="10"/>
        <rFont val="ＭＳ Ｐゴシック"/>
        <family val="3"/>
        <charset val="128"/>
      </rPr>
      <t>グレード名</t>
    </r>
    <r>
      <rPr>
        <sz val="10"/>
        <color rgb="FFFF0000"/>
        <rFont val="Arial"/>
        <family val="2"/>
      </rPr>
      <t xml:space="preserve"> (#)</t>
    </r>
    <rPh sb="17" eb="18">
      <t>メイ</t>
    </rPh>
    <phoneticPr fontId="3"/>
  </si>
  <si>
    <r>
      <t xml:space="preserve">Footnote / </t>
    </r>
    <r>
      <rPr>
        <sz val="10"/>
        <rFont val="ＭＳ Ｐゴシック"/>
        <family val="3"/>
        <charset val="128"/>
      </rPr>
      <t>フットノート</t>
    </r>
    <phoneticPr fontId="3"/>
  </si>
  <si>
    <r>
      <t xml:space="preserve">Footnote denoting formulation range? </t>
    </r>
    <r>
      <rPr>
        <sz val="10"/>
        <color rgb="FFFF0000"/>
        <rFont val="Arial"/>
        <family val="2"/>
      </rPr>
      <t>(#)</t>
    </r>
    <r>
      <rPr>
        <sz val="10"/>
        <rFont val="Arial"/>
        <family val="2"/>
      </rPr>
      <t xml:space="preserve">
</t>
    </r>
    <r>
      <rPr>
        <sz val="9"/>
        <rFont val="Arial"/>
        <family val="2"/>
      </rPr>
      <t xml:space="preserve">/ </t>
    </r>
    <r>
      <rPr>
        <sz val="9"/>
        <rFont val="ＭＳ Ｐゴシック"/>
        <family val="3"/>
        <charset val="128"/>
      </rPr>
      <t>フットノートにより組成を識別するか</t>
    </r>
    <rPh sb="52" eb="54">
      <t>ソセイ</t>
    </rPh>
    <rPh sb="55" eb="57">
      <t>シキベツ</t>
    </rPh>
    <phoneticPr fontId="3"/>
  </si>
  <si>
    <t>Yes</t>
  </si>
  <si>
    <r>
      <t xml:space="preserve">Trade Name / </t>
    </r>
    <r>
      <rPr>
        <sz val="10"/>
        <rFont val="ＭＳ Ｐゴシック"/>
        <family val="3"/>
        <charset val="128"/>
      </rPr>
      <t>トレード名</t>
    </r>
    <rPh sb="17" eb="18">
      <t>メイ</t>
    </rPh>
    <phoneticPr fontId="3"/>
  </si>
  <si>
    <r>
      <t xml:space="preserve">Color / </t>
    </r>
    <r>
      <rPr>
        <sz val="10"/>
        <rFont val="ＭＳ Ｐゴシック"/>
        <family val="3"/>
        <charset val="128"/>
      </rPr>
      <t>色</t>
    </r>
    <r>
      <rPr>
        <sz val="10"/>
        <color rgb="FFFF0000"/>
        <rFont val="Arial"/>
        <family val="2"/>
      </rPr>
      <t xml:space="preserve"> (#)</t>
    </r>
    <rPh sb="8" eb="9">
      <t>イロ</t>
    </rPh>
    <phoneticPr fontId="3"/>
  </si>
  <si>
    <r>
      <t xml:space="preserve">Pigment loading
/ </t>
    </r>
    <r>
      <rPr>
        <sz val="10"/>
        <rFont val="ＭＳ Ｐゴシック"/>
        <family val="3"/>
        <charset val="128"/>
      </rPr>
      <t xml:space="preserve">顔料添加量
</t>
    </r>
    <r>
      <rPr>
        <sz val="10"/>
        <rFont val="Arial"/>
        <family val="2"/>
      </rPr>
      <t>(wt.%)</t>
    </r>
    <rPh sb="18" eb="20">
      <t>ガンリョウ</t>
    </rPh>
    <rPh sb="20" eb="22">
      <t>テンカ</t>
    </rPh>
    <rPh sb="22" eb="23">
      <t>リョウ</t>
    </rPh>
    <phoneticPr fontId="3"/>
  </si>
  <si>
    <r>
      <t xml:space="preserve">Organic / </t>
    </r>
    <r>
      <rPr>
        <sz val="10"/>
        <rFont val="ＭＳ Ｐゴシック"/>
        <family val="3"/>
        <charset val="128"/>
      </rPr>
      <t>有機顔料</t>
    </r>
    <rPh sb="10" eb="14">
      <t>ユウキガンリョウ</t>
    </rPh>
    <phoneticPr fontId="3"/>
  </si>
  <si>
    <r>
      <t xml:space="preserve">Carbon Black / </t>
    </r>
    <r>
      <rPr>
        <sz val="10"/>
        <rFont val="ＭＳ Ｐゴシック"/>
        <family val="3"/>
        <charset val="128"/>
      </rPr>
      <t>カーボンブラック</t>
    </r>
    <phoneticPr fontId="3"/>
  </si>
  <si>
    <r>
      <t xml:space="preserve">Inorganic / </t>
    </r>
    <r>
      <rPr>
        <sz val="10"/>
        <rFont val="ＭＳ Ｐゴシック"/>
        <family val="3"/>
        <charset val="128"/>
      </rPr>
      <t>無機顔料</t>
    </r>
    <rPh sb="12" eb="16">
      <t>ムキガンリョウ</t>
    </rPh>
    <phoneticPr fontId="3"/>
  </si>
  <si>
    <r>
      <t xml:space="preserve">Metallic / </t>
    </r>
    <r>
      <rPr>
        <sz val="10"/>
        <rFont val="ＭＳ Ｐゴシック"/>
        <family val="3"/>
        <charset val="128"/>
      </rPr>
      <t>金属顔料</t>
    </r>
    <rPh sb="11" eb="15">
      <t>キンゾクガンリョウ</t>
    </rPh>
    <phoneticPr fontId="3"/>
  </si>
  <si>
    <r>
      <t xml:space="preserve">Coloring Method 
/ </t>
    </r>
    <r>
      <rPr>
        <sz val="10"/>
        <color theme="1"/>
        <rFont val="ＭＳ Ｐゴシック"/>
        <family val="3"/>
        <charset val="128"/>
      </rPr>
      <t>着色方法</t>
    </r>
    <rPh sb="19" eb="23">
      <t>チャクショクホウホウ</t>
    </rPh>
    <phoneticPr fontId="3"/>
  </si>
  <si>
    <r>
      <t xml:space="preserve">Test Sample / </t>
    </r>
    <r>
      <rPr>
        <sz val="10"/>
        <rFont val="ＭＳ Ｐゴシック"/>
        <family val="3"/>
        <charset val="128"/>
      </rPr>
      <t>試験サンプル</t>
    </r>
    <rPh sb="14" eb="16">
      <t>シケン</t>
    </rPh>
    <phoneticPr fontId="3"/>
  </si>
  <si>
    <r>
      <t xml:space="preserve">Mass-produced Good / </t>
    </r>
    <r>
      <rPr>
        <sz val="10"/>
        <color theme="1"/>
        <rFont val="ＭＳ Ｐゴシック"/>
        <family val="3"/>
        <charset val="128"/>
      </rPr>
      <t>量産品</t>
    </r>
    <phoneticPr fontId="3"/>
  </si>
  <si>
    <r>
      <t xml:space="preserve">Sample Preparation MFR
/ </t>
    </r>
    <r>
      <rPr>
        <sz val="10"/>
        <rFont val="ＭＳ Ｐゴシック"/>
        <family val="3"/>
        <charset val="128"/>
      </rPr>
      <t>サンプル作製工場</t>
    </r>
    <rPh sb="29" eb="31">
      <t>サクセイ</t>
    </rPh>
    <rPh sb="31" eb="33">
      <t>コウジョウ</t>
    </rPh>
    <phoneticPr fontId="3"/>
  </si>
  <si>
    <r>
      <t xml:space="preserve">Party Site No.
/ </t>
    </r>
    <r>
      <rPr>
        <sz val="10"/>
        <color theme="1"/>
        <rFont val="ＭＳ Ｐゴシック"/>
        <family val="3"/>
        <charset val="128"/>
      </rPr>
      <t>パーティサイト番号</t>
    </r>
    <rPh sb="24" eb="26">
      <t>バンゴウ</t>
    </rPh>
    <phoneticPr fontId="3"/>
  </si>
  <si>
    <r>
      <t xml:space="preserve">Molded sample? 
</t>
    </r>
    <r>
      <rPr>
        <sz val="10"/>
        <color theme="1"/>
        <rFont val="Arial"/>
        <family val="2"/>
      </rPr>
      <t xml:space="preserve">/ </t>
    </r>
    <r>
      <rPr>
        <sz val="10"/>
        <color theme="1"/>
        <rFont val="ＭＳ Ｐゴシック"/>
        <family val="3"/>
        <charset val="128"/>
      </rPr>
      <t>サンプルは成形により作製しますか</t>
    </r>
    <rPh sb="23" eb="25">
      <t>セイケイ</t>
    </rPh>
    <rPh sb="28" eb="30">
      <t>サクセイ</t>
    </rPh>
    <phoneticPr fontId="3"/>
  </si>
  <si>
    <r>
      <t xml:space="preserve">Sample Molding Location
/ </t>
    </r>
    <r>
      <rPr>
        <sz val="10"/>
        <color theme="1"/>
        <rFont val="ＭＳ Ｐゴシック"/>
        <family val="3"/>
        <charset val="128"/>
      </rPr>
      <t>サンプル成形サイト</t>
    </r>
    <rPh sb="30" eb="32">
      <t>セイケイ</t>
    </rPh>
    <phoneticPr fontId="3"/>
  </si>
  <si>
    <r>
      <t xml:space="preserve">Molding Method / </t>
    </r>
    <r>
      <rPr>
        <sz val="10"/>
        <color theme="1"/>
        <rFont val="ＭＳ Ｐゴシック"/>
        <family val="3"/>
        <charset val="128"/>
      </rPr>
      <t>成形方法</t>
    </r>
    <rPh sb="17" eb="21">
      <t>セイケイホウホウ</t>
    </rPh>
    <phoneticPr fontId="3"/>
  </si>
  <si>
    <r>
      <t xml:space="preserve">Molding Condition
/ </t>
    </r>
    <r>
      <rPr>
        <sz val="10"/>
        <color theme="1"/>
        <rFont val="ＭＳ Ｐゴシック"/>
        <family val="3"/>
        <charset val="128"/>
      </rPr>
      <t>成形条件</t>
    </r>
    <phoneticPr fontId="3"/>
  </si>
  <si>
    <r>
      <t xml:space="preserve">Temperature / </t>
    </r>
    <r>
      <rPr>
        <sz val="10"/>
        <color theme="1"/>
        <rFont val="ＭＳ Ｐゴシック"/>
        <family val="3"/>
        <charset val="128"/>
      </rPr>
      <t>温度</t>
    </r>
    <r>
      <rPr>
        <sz val="10"/>
        <color theme="1"/>
        <rFont val="Arial"/>
        <family val="2"/>
      </rPr>
      <t xml:space="preserve"> (°C),
Time / </t>
    </r>
    <r>
      <rPr>
        <sz val="10"/>
        <color theme="1"/>
        <rFont val="ＭＳ Ｐゴシック"/>
        <family val="3"/>
        <charset val="128"/>
      </rPr>
      <t>時間</t>
    </r>
    <r>
      <rPr>
        <sz val="10"/>
        <color theme="1"/>
        <rFont val="Arial"/>
        <family val="2"/>
      </rPr>
      <t xml:space="preserve">,
Pressure / </t>
    </r>
    <r>
      <rPr>
        <sz val="10"/>
        <color theme="1"/>
        <rFont val="ＭＳ Ｐゴシック"/>
        <family val="3"/>
        <charset val="128"/>
      </rPr>
      <t>圧力</t>
    </r>
    <rPh sb="14" eb="16">
      <t>オンド</t>
    </rPh>
    <rPh sb="45" eb="47">
      <t>アツリョク</t>
    </rPh>
    <phoneticPr fontId="3"/>
  </si>
  <si>
    <r>
      <t xml:space="preserve">Link of Yellow Card / </t>
    </r>
    <r>
      <rPr>
        <sz val="10"/>
        <color theme="1"/>
        <rFont val="ＭＳ Ｐゴシック"/>
        <family val="3"/>
        <charset val="128"/>
      </rPr>
      <t>イエローカードのリンク</t>
    </r>
    <phoneticPr fontId="3"/>
  </si>
  <si>
    <t>iQ DB (Internal) for ID Ref. Info</t>
    <phoneticPr fontId="3"/>
  </si>
  <si>
    <r>
      <t xml:space="preserve">Density / </t>
    </r>
    <r>
      <rPr>
        <sz val="10"/>
        <color theme="1"/>
        <rFont val="ＭＳ Ｐゴシック"/>
        <family val="3"/>
        <charset val="128"/>
      </rPr>
      <t>密度</t>
    </r>
    <rPh sb="10" eb="12">
      <t>ミツド</t>
    </rPh>
    <phoneticPr fontId="3"/>
  </si>
  <si>
    <r>
      <t xml:space="preserve">Foamed material or Non-woven fabric? </t>
    </r>
    <r>
      <rPr>
        <sz val="9"/>
        <color theme="1"/>
        <rFont val="Arial"/>
        <family val="2"/>
      </rPr>
      <t xml:space="preserve">/ </t>
    </r>
    <r>
      <rPr>
        <sz val="9"/>
        <color theme="1"/>
        <rFont val="ＭＳ Ｐゴシック"/>
        <family val="3"/>
        <charset val="128"/>
      </rPr>
      <t>発泡材や不織布か</t>
    </r>
    <r>
      <rPr>
        <sz val="9"/>
        <color theme="1"/>
        <rFont val="Arial"/>
        <family val="2"/>
      </rPr>
      <t xml:space="preserve"> </t>
    </r>
    <r>
      <rPr>
        <sz val="9"/>
        <color rgb="FFFF0000"/>
        <rFont val="Arial"/>
        <family val="2"/>
      </rPr>
      <t>(#)</t>
    </r>
    <rPh sb="39" eb="41">
      <t>ハッポウ</t>
    </rPh>
    <rPh sb="41" eb="42">
      <t>ザイ</t>
    </rPh>
    <rPh sb="43" eb="46">
      <t>フショクフ</t>
    </rPh>
    <phoneticPr fontId="3"/>
  </si>
  <si>
    <r>
      <rPr>
        <sz val="10"/>
        <color theme="1"/>
        <rFont val="ＭＳ Ｐゴシック"/>
        <family val="3"/>
        <charset val="128"/>
      </rPr>
      <t>※別途『</t>
    </r>
    <r>
      <rPr>
        <sz val="10"/>
        <color theme="1"/>
        <rFont val="Arial"/>
        <family val="2"/>
      </rPr>
      <t>Foamed Material Submittal Form</t>
    </r>
    <r>
      <rPr>
        <sz val="10"/>
        <color theme="1"/>
        <rFont val="ＭＳ Ｐゴシック"/>
        <family val="3"/>
        <charset val="128"/>
      </rPr>
      <t>』もご提出下さい。
※密度設定値がひとつの場合は、最大・最小欄に同じ数値をご記入下さい。</t>
    </r>
    <rPh sb="39" eb="40">
      <t>クダ</t>
    </rPh>
    <rPh sb="64" eb="65">
      <t>ラン</t>
    </rPh>
    <phoneticPr fontId="3"/>
  </si>
  <si>
    <r>
      <t xml:space="preserve">Min. / </t>
    </r>
    <r>
      <rPr>
        <sz val="10"/>
        <color theme="1"/>
        <rFont val="ＭＳ Ｐゴシック"/>
        <family val="3"/>
        <charset val="128"/>
      </rPr>
      <t>最小値</t>
    </r>
    <r>
      <rPr>
        <sz val="10"/>
        <color theme="1"/>
        <rFont val="Arial"/>
        <family val="2"/>
      </rPr>
      <t xml:space="preserve"> (kg/m3)</t>
    </r>
    <rPh sb="7" eb="10">
      <t>サイショウチ</t>
    </rPh>
    <phoneticPr fontId="3"/>
  </si>
  <si>
    <r>
      <t xml:space="preserve">Max. / </t>
    </r>
    <r>
      <rPr>
        <sz val="10"/>
        <color theme="1"/>
        <rFont val="ＭＳ Ｐゴシック"/>
        <family val="3"/>
        <charset val="128"/>
      </rPr>
      <t>最大値</t>
    </r>
    <r>
      <rPr>
        <sz val="10"/>
        <color theme="1"/>
        <rFont val="Arial"/>
        <family val="2"/>
      </rPr>
      <t xml:space="preserve"> (kg/m3)</t>
    </r>
    <rPh sb="7" eb="10">
      <t>サイダイチ</t>
    </rPh>
    <phoneticPr fontId="3"/>
  </si>
  <si>
    <r>
      <t xml:space="preserve">Range in Additive
Content
/ </t>
    </r>
    <r>
      <rPr>
        <sz val="10"/>
        <color theme="1"/>
        <rFont val="ＭＳ Ｐゴシック"/>
        <family val="3"/>
        <charset val="128"/>
      </rPr>
      <t>添加剤比率に幅を持たせる場合</t>
    </r>
    <rPh sb="28" eb="31">
      <t>テンカザイ</t>
    </rPh>
    <rPh sb="31" eb="33">
      <t>ヒリツ</t>
    </rPh>
    <rPh sb="34" eb="35">
      <t>ハバ</t>
    </rPh>
    <rPh sb="36" eb="37">
      <t>モ</t>
    </rPh>
    <rPh sb="40" eb="42">
      <t>バアイ</t>
    </rPh>
    <phoneticPr fontId="3"/>
  </si>
  <si>
    <r>
      <t>Formulation range?</t>
    </r>
    <r>
      <rPr>
        <sz val="10"/>
        <color rgb="FFFF0000"/>
        <rFont val="Arial"/>
        <family val="2"/>
      </rPr>
      <t xml:space="preserve"> (#)</t>
    </r>
    <r>
      <rPr>
        <sz val="10"/>
        <color theme="1"/>
        <rFont val="Arial"/>
        <family val="2"/>
      </rPr>
      <t xml:space="preserve">
</t>
    </r>
    <r>
      <rPr>
        <sz val="9"/>
        <color theme="1"/>
        <rFont val="Arial"/>
        <family val="2"/>
      </rPr>
      <t xml:space="preserve">/ </t>
    </r>
    <r>
      <rPr>
        <sz val="9"/>
        <color theme="1"/>
        <rFont val="ＭＳ Ｐゴシック"/>
        <family val="3"/>
        <charset val="128"/>
      </rPr>
      <t>組成幅はあるか</t>
    </r>
    <rPh sb="25" eb="28">
      <t>ソセイハバ</t>
    </rPh>
    <phoneticPr fontId="3"/>
  </si>
  <si>
    <r>
      <rPr>
        <sz val="10"/>
        <color theme="1"/>
        <rFont val="ＭＳ Ｐゴシック"/>
        <family val="3"/>
        <charset val="128"/>
      </rPr>
      <t>※添加剤比率の違いを判別できるグレード名を指定頂く必要がございます。</t>
    </r>
  </si>
  <si>
    <r>
      <t xml:space="preserve">Min. / </t>
    </r>
    <r>
      <rPr>
        <sz val="10"/>
        <color theme="1"/>
        <rFont val="ＭＳ Ｐゴシック"/>
        <family val="3"/>
        <charset val="128"/>
      </rPr>
      <t>最小値</t>
    </r>
    <r>
      <rPr>
        <sz val="10"/>
        <color theme="1"/>
        <rFont val="Arial"/>
        <family val="2"/>
      </rPr>
      <t xml:space="preserve"> (wt.%)</t>
    </r>
    <rPh sb="7" eb="9">
      <t>サイショウ</t>
    </rPh>
    <rPh sb="9" eb="10">
      <t>チ</t>
    </rPh>
    <phoneticPr fontId="3"/>
  </si>
  <si>
    <r>
      <t xml:space="preserve">Max. / </t>
    </r>
    <r>
      <rPr>
        <sz val="10"/>
        <color theme="1"/>
        <rFont val="ＭＳ Ｐゴシック"/>
        <family val="3"/>
        <charset val="128"/>
      </rPr>
      <t>最大値</t>
    </r>
    <r>
      <rPr>
        <sz val="10"/>
        <color theme="1"/>
        <rFont val="Arial"/>
        <family val="2"/>
      </rPr>
      <t xml:space="preserve"> (wt.%)</t>
    </r>
    <rPh sb="7" eb="10">
      <t>サイダイチ</t>
    </rPh>
    <phoneticPr fontId="3"/>
  </si>
  <si>
    <r>
      <t xml:space="preserve">Material Name / </t>
    </r>
    <r>
      <rPr>
        <sz val="10"/>
        <color theme="1"/>
        <rFont val="ＭＳ Ｐゴシック"/>
        <family val="3"/>
        <charset val="128"/>
      </rPr>
      <t>物質名</t>
    </r>
    <rPh sb="16" eb="19">
      <t>ブッシツメイ</t>
    </rPh>
    <phoneticPr fontId="3"/>
  </si>
  <si>
    <r>
      <t xml:space="preserve">Intended Purpose / </t>
    </r>
    <r>
      <rPr>
        <sz val="10"/>
        <color theme="1"/>
        <rFont val="ＭＳ Ｐゴシック"/>
        <family val="3"/>
        <charset val="128"/>
      </rPr>
      <t>使用目的</t>
    </r>
    <rPh sb="19" eb="23">
      <t>シヨウモクテキ</t>
    </rPh>
    <phoneticPr fontId="3"/>
  </si>
  <si>
    <r>
      <t>ID</t>
    </r>
    <r>
      <rPr>
        <sz val="10"/>
        <color theme="1"/>
        <rFont val="ＭＳ Ｐゴシック"/>
        <family val="3"/>
        <charset val="128"/>
      </rPr>
      <t>試験</t>
    </r>
    <r>
      <rPr>
        <sz val="10"/>
        <color theme="1"/>
        <rFont val="Arial"/>
        <family val="2"/>
      </rPr>
      <t xml:space="preserve"> (IR, TGA, DSC) </t>
    </r>
    <r>
      <rPr>
        <sz val="10"/>
        <color theme="1"/>
        <rFont val="ＭＳ Ｐゴシック"/>
        <family val="3"/>
        <charset val="128"/>
      </rPr>
      <t>について
※ご申請される全ての材料に対して実施されます。登録された情報は将来のフォローアップ試験のリファレンスに使用されます。</t>
    </r>
    <rPh sb="2" eb="4">
      <t>シケン</t>
    </rPh>
    <rPh sb="27" eb="29">
      <t>シンセイ</t>
    </rPh>
    <rPh sb="32" eb="33">
      <t>スベ</t>
    </rPh>
    <rPh sb="35" eb="37">
      <t>ザイリョウ</t>
    </rPh>
    <rPh sb="38" eb="39">
      <t>タイ</t>
    </rPh>
    <rPh sb="41" eb="43">
      <t>ジッシ</t>
    </rPh>
    <rPh sb="48" eb="50">
      <t>トウロク</t>
    </rPh>
    <rPh sb="53" eb="55">
      <t>ジョウホウ</t>
    </rPh>
    <rPh sb="56" eb="58">
      <t>ショウライ</t>
    </rPh>
    <rPh sb="66" eb="68">
      <t>シケン</t>
    </rPh>
    <rPh sb="76" eb="78">
      <t>シヨウ</t>
    </rPh>
    <phoneticPr fontId="3"/>
  </si>
  <si>
    <r>
      <t>DSC</t>
    </r>
    <r>
      <rPr>
        <sz val="10"/>
        <color theme="1"/>
        <rFont val="ＭＳ Ｐゴシック"/>
        <family val="3"/>
        <charset val="128"/>
      </rPr>
      <t>試験の測定方法について</t>
    </r>
    <rPh sb="3" eb="5">
      <t>シケン</t>
    </rPh>
    <rPh sb="6" eb="10">
      <t>ソクテイホウホウ</t>
    </rPh>
    <phoneticPr fontId="3"/>
  </si>
  <si>
    <r>
      <t>ID</t>
    </r>
    <r>
      <rPr>
        <sz val="10"/>
        <color theme="1"/>
        <rFont val="ＭＳ Ｐゴシック"/>
        <family val="3"/>
        <charset val="128"/>
      </rPr>
      <t>試験時の注意点やご要望</t>
    </r>
    <rPh sb="2" eb="4">
      <t>シケン</t>
    </rPh>
    <rPh sb="4" eb="5">
      <t>ジ</t>
    </rPh>
    <rPh sb="6" eb="9">
      <t>チュウイテン</t>
    </rPh>
    <rPh sb="11" eb="13">
      <t>ヨウボウ</t>
    </rPh>
    <phoneticPr fontId="3"/>
  </si>
  <si>
    <r>
      <rPr>
        <sz val="10"/>
        <rFont val="ＭＳ Ｐゴシック"/>
        <family val="3"/>
        <charset val="128"/>
      </rPr>
      <t>特記事項</t>
    </r>
    <r>
      <rPr>
        <sz val="10"/>
        <rFont val="Arial"/>
        <family val="2"/>
      </rPr>
      <t xml:space="preserve"> - </t>
    </r>
    <r>
      <rPr>
        <sz val="10"/>
        <rFont val="ＭＳ Ｐゴシック"/>
        <family val="3"/>
        <charset val="128"/>
      </rPr>
      <t>エンジニアに注意して欲しい項目があればご入力下さい。
※剥離紙の有無、柔らかい・粘着性のあるサンプル、吸湿性のあるサンプル、または燃焼試験やインデックス試験に関する懸念事項など</t>
    </r>
    <rPh sb="0" eb="4">
      <t>トッキジコウ</t>
    </rPh>
    <rPh sb="13" eb="15">
      <t>チュウイ</t>
    </rPh>
    <rPh sb="17" eb="18">
      <t>ホ</t>
    </rPh>
    <rPh sb="20" eb="22">
      <t>コウモク</t>
    </rPh>
    <rPh sb="27" eb="30">
      <t>ニュウリョククダ</t>
    </rPh>
    <rPh sb="35" eb="38">
      <t>ハクリシ</t>
    </rPh>
    <rPh sb="39" eb="41">
      <t>ウム</t>
    </rPh>
    <rPh sb="42" eb="43">
      <t>ヤワ</t>
    </rPh>
    <rPh sb="47" eb="50">
      <t>ネンチャクセイ</t>
    </rPh>
    <rPh sb="58" eb="61">
      <t>キュウシツセイ</t>
    </rPh>
    <rPh sb="72" eb="76">
      <t>ネンショウシケン</t>
    </rPh>
    <rPh sb="83" eb="85">
      <t>シケン</t>
    </rPh>
    <rPh sb="86" eb="87">
      <t>カン</t>
    </rPh>
    <rPh sb="89" eb="93">
      <t>ケネンジコウ</t>
    </rPh>
    <phoneticPr fontId="3"/>
  </si>
  <si>
    <r>
      <t xml:space="preserve">Application / </t>
    </r>
    <r>
      <rPr>
        <sz val="10"/>
        <color theme="1"/>
        <rFont val="ＭＳ Ｐゴシック"/>
        <family val="3"/>
        <charset val="128"/>
      </rPr>
      <t>用途</t>
    </r>
    <rPh sb="14" eb="16">
      <t>ヨウト</t>
    </rPh>
    <phoneticPr fontId="3"/>
  </si>
  <si>
    <r>
      <t xml:space="preserve">2. Desired Certification / </t>
    </r>
    <r>
      <rPr>
        <b/>
        <sz val="11"/>
        <color theme="1"/>
        <rFont val="ＭＳ Ｐゴシック"/>
        <family val="3"/>
        <charset val="128"/>
      </rPr>
      <t>ご希望の認証内容</t>
    </r>
    <rPh sb="28" eb="30">
      <t>キボウ</t>
    </rPh>
    <rPh sb="31" eb="35">
      <t>ニンショウナイヨウ</t>
    </rPh>
    <phoneticPr fontId="3"/>
  </si>
  <si>
    <r>
      <t xml:space="preserve">(#) - </t>
    </r>
    <r>
      <rPr>
        <sz val="10"/>
        <color rgb="FFFF0000"/>
        <rFont val="ＭＳ Ｐゴシック"/>
        <family val="2"/>
        <charset val="128"/>
      </rPr>
      <t>お見積りの必須項目</t>
    </r>
    <rPh sb="7" eb="9">
      <t>ミツモ</t>
    </rPh>
    <rPh sb="11" eb="13">
      <t>ヒッス</t>
    </rPh>
    <rPh sb="13" eb="15">
      <t>コウモク</t>
    </rPh>
    <phoneticPr fontId="3"/>
  </si>
  <si>
    <r>
      <t xml:space="preserve">Generic Type / </t>
    </r>
    <r>
      <rPr>
        <sz val="10"/>
        <color theme="1"/>
        <rFont val="ＭＳ Ｐゴシック"/>
        <family val="2"/>
        <charset val="128"/>
      </rPr>
      <t>材料の種類</t>
    </r>
    <r>
      <rPr>
        <sz val="10"/>
        <color rgb="FFFF0000"/>
        <rFont val="Arial"/>
        <family val="2"/>
      </rPr>
      <t xml:space="preserve"> (#)</t>
    </r>
    <rPh sb="15" eb="17">
      <t>ザイリョウ</t>
    </rPh>
    <rPh sb="18" eb="20">
      <t>シュルイ</t>
    </rPh>
    <phoneticPr fontId="3"/>
  </si>
  <si>
    <r>
      <t xml:space="preserve">Related footnote in Table 7.1, UL 746B
/ </t>
    </r>
    <r>
      <rPr>
        <sz val="10"/>
        <color theme="1"/>
        <rFont val="ＭＳ Ｐゴシック"/>
        <family val="2"/>
        <charset val="128"/>
      </rPr>
      <t>関連フットノート</t>
    </r>
    <rPh sb="41" eb="43">
      <t>カンレン</t>
    </rPh>
    <phoneticPr fontId="3"/>
  </si>
  <si>
    <r>
      <t xml:space="preserve">Expected Generic RTI from Generic Type / </t>
    </r>
    <r>
      <rPr>
        <sz val="10"/>
        <color theme="1"/>
        <rFont val="ＭＳ Ｐゴシック"/>
        <family val="2"/>
        <charset val="128"/>
      </rPr>
      <t>予想</t>
    </r>
    <r>
      <rPr>
        <sz val="10"/>
        <color theme="1"/>
        <rFont val="Arial"/>
        <family val="2"/>
      </rPr>
      <t>RTI (°C)</t>
    </r>
    <rPh sb="41" eb="43">
      <t>ヨソウ</t>
    </rPh>
    <phoneticPr fontId="3"/>
  </si>
  <si>
    <t>Min. Thk
(mm)</t>
    <phoneticPr fontId="3"/>
  </si>
  <si>
    <t>Flame
Class</t>
    <phoneticPr fontId="3"/>
  </si>
  <si>
    <t>RTI Elec
(°C)</t>
    <phoneticPr fontId="3"/>
  </si>
  <si>
    <t>RTI Imp
(°C)</t>
    <phoneticPr fontId="3"/>
  </si>
  <si>
    <t>RTI Str
(°C)</t>
    <phoneticPr fontId="3"/>
  </si>
  <si>
    <r>
      <t xml:space="preserve">Product Construction / </t>
    </r>
    <r>
      <rPr>
        <sz val="10"/>
        <color theme="1"/>
        <rFont val="ＭＳ Ｐゴシック"/>
        <family val="2"/>
        <charset val="128"/>
      </rPr>
      <t>製品構造の有無</t>
    </r>
    <r>
      <rPr>
        <sz val="10"/>
        <color rgb="FFFF0000"/>
        <rFont val="Arial"/>
        <family val="2"/>
      </rPr>
      <t xml:space="preserve"> (#)</t>
    </r>
    <rPh sb="23" eb="25">
      <t>セイヒン</t>
    </rPh>
    <rPh sb="25" eb="27">
      <t>コウゾウ</t>
    </rPh>
    <rPh sb="28" eb="30">
      <t>ウム</t>
    </rPh>
    <phoneticPr fontId="3"/>
  </si>
  <si>
    <r>
      <rPr>
        <sz val="10"/>
        <color theme="1"/>
        <rFont val="ＭＳ Ｐゴシック"/>
        <family val="2"/>
        <charset val="128"/>
      </rPr>
      <t>選択して下さい</t>
    </r>
    <rPh sb="0" eb="2">
      <t>センタク</t>
    </rPh>
    <rPh sb="4" eb="5">
      <t>クダ</t>
    </rPh>
    <phoneticPr fontId="3"/>
  </si>
  <si>
    <r>
      <t xml:space="preserve">Outdoor evaluation
/ </t>
    </r>
    <r>
      <rPr>
        <sz val="10"/>
        <color theme="1"/>
        <rFont val="ＭＳ Ｐゴシック"/>
        <family val="3"/>
        <charset val="128"/>
      </rPr>
      <t>対候性評価</t>
    </r>
    <rPh sb="21" eb="24">
      <t>タイコウセイ</t>
    </rPh>
    <rPh sb="24" eb="26">
      <t>ヒョウカ</t>
    </rPh>
    <phoneticPr fontId="3"/>
  </si>
  <si>
    <r>
      <t xml:space="preserve">Desire (f1)/(f2)? / </t>
    </r>
    <r>
      <rPr>
        <sz val="10"/>
        <color theme="1"/>
        <rFont val="ＭＳ Ｐゴシック"/>
        <family val="2"/>
        <charset val="128"/>
      </rPr>
      <t>評価を希望しますか</t>
    </r>
    <r>
      <rPr>
        <sz val="10"/>
        <color rgb="FFFF0000"/>
        <rFont val="Arial"/>
        <family val="2"/>
      </rPr>
      <t xml:space="preserve"> (#)</t>
    </r>
    <rPh sb="20" eb="22">
      <t>ヒョウカ</t>
    </rPh>
    <rPh sb="23" eb="25">
      <t>キボウ</t>
    </rPh>
    <phoneticPr fontId="3"/>
  </si>
  <si>
    <t>V-1</t>
    <phoneticPr fontId="3"/>
  </si>
  <si>
    <r>
      <rPr>
        <sz val="10"/>
        <color theme="1"/>
        <rFont val="ＭＳ Ｐゴシック"/>
        <family val="2"/>
        <charset val="128"/>
      </rPr>
      <t>希望試験</t>
    </r>
    <r>
      <rPr>
        <sz val="10"/>
        <color theme="1"/>
        <rFont val="Arial"/>
        <family val="2"/>
      </rPr>
      <t xml:space="preserve"> ((f2)</t>
    </r>
    <r>
      <rPr>
        <sz val="10"/>
        <color theme="1"/>
        <rFont val="ＭＳ Ｐゴシック"/>
        <family val="2"/>
        <charset val="128"/>
      </rPr>
      <t>の場合</t>
    </r>
    <r>
      <rPr>
        <sz val="10"/>
        <color theme="1"/>
        <rFont val="Arial"/>
        <family val="2"/>
      </rPr>
      <t>)</t>
    </r>
    <rPh sb="0" eb="4">
      <t>キボウシケン</t>
    </rPh>
    <rPh sb="11" eb="13">
      <t>バアイ</t>
    </rPh>
    <phoneticPr fontId="3"/>
  </si>
  <si>
    <t>V-0</t>
    <phoneticPr fontId="3"/>
  </si>
  <si>
    <r>
      <t xml:space="preserve">Mix Condition
/ </t>
    </r>
    <r>
      <rPr>
        <sz val="10"/>
        <color theme="1"/>
        <rFont val="ＭＳ Ｐゴシック"/>
        <family val="2"/>
        <charset val="128"/>
      </rPr>
      <t>混合条件</t>
    </r>
    <rPh sb="16" eb="20">
      <t>コンゴウジョウケン</t>
    </rPh>
    <phoneticPr fontId="3"/>
  </si>
  <si>
    <r>
      <t xml:space="preserve">Furnished as / </t>
    </r>
    <r>
      <rPr>
        <sz val="10"/>
        <color theme="1"/>
        <rFont val="ＭＳ Ｐゴシック"/>
        <family val="2"/>
        <charset val="128"/>
      </rPr>
      <t>出荷形態</t>
    </r>
    <r>
      <rPr>
        <sz val="10"/>
        <color rgb="FFFF0000"/>
        <rFont val="Arial"/>
        <family val="2"/>
      </rPr>
      <t xml:space="preserve"> (#)</t>
    </r>
    <rPh sb="15" eb="19">
      <t>シュッカケイタイ</t>
    </rPh>
    <phoneticPr fontId="3"/>
  </si>
  <si>
    <r>
      <t xml:space="preserve">Type / </t>
    </r>
    <r>
      <rPr>
        <sz val="10"/>
        <color theme="1"/>
        <rFont val="ＭＳ Ｐゴシック"/>
        <family val="2"/>
        <charset val="128"/>
      </rPr>
      <t>種類</t>
    </r>
    <rPh sb="7" eb="9">
      <t>シュルイ</t>
    </rPh>
    <phoneticPr fontId="3"/>
  </si>
  <si>
    <r>
      <t xml:space="preserve">Designation / </t>
    </r>
    <r>
      <rPr>
        <sz val="10"/>
        <color theme="1"/>
        <rFont val="ＭＳ Ｐゴシック"/>
        <family val="2"/>
        <charset val="128"/>
      </rPr>
      <t>名称</t>
    </r>
    <rPh sb="14" eb="16">
      <t>メイショウ</t>
    </rPh>
    <phoneticPr fontId="3"/>
  </si>
  <si>
    <r>
      <t xml:space="preserve">Mix Ratio / </t>
    </r>
    <r>
      <rPr>
        <sz val="10"/>
        <color theme="1"/>
        <rFont val="ＭＳ Ｐゴシック"/>
        <family val="2"/>
        <charset val="128"/>
      </rPr>
      <t>混合比率</t>
    </r>
    <rPh sb="12" eb="16">
      <t>コンゴウヒリツ</t>
    </rPh>
    <phoneticPr fontId="3"/>
  </si>
  <si>
    <r>
      <t xml:space="preserve">Base Resin / </t>
    </r>
    <r>
      <rPr>
        <sz val="10"/>
        <color theme="1"/>
        <rFont val="ＭＳ Ｐゴシック"/>
        <family val="2"/>
        <charset val="128"/>
      </rPr>
      <t>主剤</t>
    </r>
    <rPh sb="13" eb="15">
      <t>シュザイ</t>
    </rPh>
    <phoneticPr fontId="3"/>
  </si>
  <si>
    <t>Comparative Tracking Index (CTI):</t>
  </si>
  <si>
    <t>Inclined Plane Tracking (IPT) kV:</t>
  </si>
  <si>
    <r>
      <t xml:space="preserve">Hardener / </t>
    </r>
    <r>
      <rPr>
        <sz val="10"/>
        <color theme="1"/>
        <rFont val="ＭＳ Ｐゴシック"/>
        <family val="2"/>
        <charset val="128"/>
      </rPr>
      <t>硬化剤</t>
    </r>
    <rPh sb="11" eb="14">
      <t>コウカザイ</t>
    </rPh>
    <phoneticPr fontId="3"/>
  </si>
  <si>
    <t>Dielectric Strength (kV/mm):</t>
  </si>
  <si>
    <r>
      <t>Volume Resistivity (10</t>
    </r>
    <r>
      <rPr>
        <vertAlign val="superscript"/>
        <sz val="10"/>
        <color rgb="FF000080"/>
        <rFont val="Arial"/>
        <family val="2"/>
      </rPr>
      <t>x</t>
    </r>
    <r>
      <rPr>
        <sz val="10"/>
        <color rgb="FF000080"/>
        <rFont val="Arial"/>
        <family val="2"/>
      </rPr>
      <t> ohm-cm):</t>
    </r>
  </si>
  <si>
    <t>Others</t>
    <phoneticPr fontId="3"/>
  </si>
  <si>
    <t>High-Voltage Arc Tracking Rate (HVTR):</t>
  </si>
  <si>
    <r>
      <t>Surface Resistivity (10</t>
    </r>
    <r>
      <rPr>
        <vertAlign val="superscript"/>
        <sz val="10"/>
        <color rgb="FF000080"/>
        <rFont val="Arial"/>
        <family val="2"/>
      </rPr>
      <t>x</t>
    </r>
    <r>
      <rPr>
        <sz val="10"/>
        <color rgb="FF000080"/>
        <rFont val="Arial"/>
        <family val="2"/>
      </rPr>
      <t> ohms/square):</t>
    </r>
  </si>
  <si>
    <r>
      <t xml:space="preserve">Curing Condition
/ </t>
    </r>
    <r>
      <rPr>
        <sz val="10"/>
        <rFont val="ＭＳ Ｐゴシック"/>
        <family val="2"/>
        <charset val="128"/>
      </rPr>
      <t>硬化条件</t>
    </r>
    <rPh sb="19" eb="23">
      <t>コウカジョウケン</t>
    </rPh>
    <phoneticPr fontId="3"/>
  </si>
  <si>
    <r>
      <t>Open Mold</t>
    </r>
    <r>
      <rPr>
        <sz val="10"/>
        <rFont val="ＭＳ Ｐゴシック"/>
        <family val="2"/>
        <charset val="128"/>
      </rPr>
      <t>など低圧下で成形されますか</t>
    </r>
    <r>
      <rPr>
        <sz val="10"/>
        <color rgb="FFFF0000"/>
        <rFont val="Arial"/>
        <family val="2"/>
      </rPr>
      <t>(#)</t>
    </r>
    <rPh sb="11" eb="13">
      <t>テイアツ</t>
    </rPh>
    <rPh sb="13" eb="14">
      <t>カ</t>
    </rPh>
    <rPh sb="15" eb="17">
      <t>セイケイ</t>
    </rPh>
    <phoneticPr fontId="3"/>
  </si>
  <si>
    <t>Dimensional Change (%):</t>
  </si>
  <si>
    <t>High Volt, Low Current Arc Resis (D495):</t>
  </si>
  <si>
    <r>
      <t xml:space="preserve">Temperature / </t>
    </r>
    <r>
      <rPr>
        <sz val="10"/>
        <color theme="1"/>
        <rFont val="ＭＳ Ｐゴシック"/>
        <family val="2"/>
        <charset val="128"/>
      </rPr>
      <t>温度</t>
    </r>
    <r>
      <rPr>
        <sz val="10"/>
        <color theme="1"/>
        <rFont val="Arial"/>
        <family val="2"/>
      </rPr>
      <t xml:space="preserve"> (°C)</t>
    </r>
    <rPh sb="14" eb="16">
      <t>オンド</t>
    </rPh>
    <phoneticPr fontId="3"/>
  </si>
  <si>
    <r>
      <t xml:space="preserve">Time / </t>
    </r>
    <r>
      <rPr>
        <sz val="10"/>
        <color theme="1"/>
        <rFont val="ＭＳ Ｐゴシック"/>
        <family val="2"/>
        <charset val="128"/>
      </rPr>
      <t>時間</t>
    </r>
    <rPh sb="7" eb="9">
      <t>ジカン</t>
    </rPh>
    <phoneticPr fontId="3"/>
  </si>
  <si>
    <t>IEC and ISO Test Methods</t>
  </si>
  <si>
    <t>Test Name</t>
  </si>
  <si>
    <t>Test Method</t>
  </si>
  <si>
    <t>Units</t>
  </si>
  <si>
    <t>Thk (mm)</t>
  </si>
  <si>
    <t>Value</t>
  </si>
  <si>
    <r>
      <rPr>
        <b/>
        <sz val="10"/>
        <color rgb="FF000080"/>
        <rFont val="ＭＳ Ｐゴシック"/>
        <family val="3"/>
        <charset val="128"/>
      </rPr>
      <t>ご希望の認証厚み、試験、認証定格をご入力下さい。　※ご希望のサンプル厚みにて実施する試験です。</t>
    </r>
    <r>
      <rPr>
        <b/>
        <sz val="10"/>
        <color rgb="FFFF0000"/>
        <rFont val="Arial"/>
        <family val="2"/>
      </rPr>
      <t xml:space="preserve"> </t>
    </r>
    <r>
      <rPr>
        <sz val="10"/>
        <color rgb="FFFF0000"/>
        <rFont val="Arial"/>
        <family val="2"/>
      </rPr>
      <t>(#)</t>
    </r>
    <rPh sb="1" eb="3">
      <t>キボウ</t>
    </rPh>
    <rPh sb="4" eb="7">
      <t>ニンショウアツ</t>
    </rPh>
    <rPh sb="9" eb="11">
      <t>シケン</t>
    </rPh>
    <rPh sb="12" eb="16">
      <t>ニンショウテイカク</t>
    </rPh>
    <rPh sb="18" eb="21">
      <t>ニュウリョククダ</t>
    </rPh>
    <rPh sb="27" eb="29">
      <t>キボウ</t>
    </rPh>
    <rPh sb="34" eb="35">
      <t>アツ</t>
    </rPh>
    <rPh sb="38" eb="40">
      <t>ジッシ</t>
    </rPh>
    <rPh sb="42" eb="44">
      <t>シケン</t>
    </rPh>
    <phoneticPr fontId="3"/>
  </si>
  <si>
    <t>Flammability</t>
  </si>
  <si>
    <t>IEC 60695-11-10</t>
  </si>
  <si>
    <t>Class (color)</t>
  </si>
  <si>
    <t xml:space="preserve">
Color</t>
    <phoneticPr fontId="3"/>
  </si>
  <si>
    <t xml:space="preserve">
HWI</t>
    <phoneticPr fontId="3"/>
  </si>
  <si>
    <r>
      <t xml:space="preserve">HAI
</t>
    </r>
    <r>
      <rPr>
        <sz val="10"/>
        <color rgb="FF000080"/>
        <rFont val="ＭＳ Ｐゴシック"/>
        <family val="2"/>
        <charset val="128"/>
      </rPr>
      <t>※</t>
    </r>
    <r>
      <rPr>
        <sz val="10"/>
        <color rgb="FF000080"/>
        <rFont val="Arial"/>
        <family val="2"/>
      </rPr>
      <t>Max 3.3 mm</t>
    </r>
    <phoneticPr fontId="3"/>
  </si>
  <si>
    <t>Glow-Wire Flammability (GWFI)</t>
  </si>
  <si>
    <t>IEC 60695-2-12</t>
  </si>
  <si>
    <t>°C</t>
  </si>
  <si>
    <t>Glow-Wire Ignition (GWIT)</t>
  </si>
  <si>
    <t>IEC 60695-2-13</t>
  </si>
  <si>
    <t>IEC Comparative Tracking Index</t>
  </si>
  <si>
    <t>IEC 60112</t>
  </si>
  <si>
    <t>Volts (Max)</t>
  </si>
  <si>
    <r>
      <rPr>
        <b/>
        <sz val="10"/>
        <color rgb="FF000080"/>
        <rFont val="ＭＳ Ｐゴシック"/>
        <family val="2"/>
        <charset val="128"/>
      </rPr>
      <t>ご希望の試験に「</t>
    </r>
    <r>
      <rPr>
        <b/>
        <sz val="10"/>
        <color rgb="FF000080"/>
        <rFont val="Arial"/>
        <family val="2"/>
      </rPr>
      <t>X</t>
    </r>
    <r>
      <rPr>
        <b/>
        <sz val="10"/>
        <color rgb="FF000080"/>
        <rFont val="ＭＳ Ｐゴシック"/>
        <family val="2"/>
        <charset val="128"/>
      </rPr>
      <t>」印、もしくはご希望の値をご入力下さい。　※規格で試験サンプルの厚みが規定される試験です。</t>
    </r>
    <rPh sb="1" eb="3">
      <t>キボウ</t>
    </rPh>
    <rPh sb="4" eb="6">
      <t>シケン</t>
    </rPh>
    <rPh sb="10" eb="11">
      <t>シルシ</t>
    </rPh>
    <rPh sb="17" eb="19">
      <t>キボウ</t>
    </rPh>
    <rPh sb="20" eb="21">
      <t>アタイ</t>
    </rPh>
    <rPh sb="23" eb="26">
      <t>ニュウリョククダ</t>
    </rPh>
    <rPh sb="31" eb="33">
      <t>キカク</t>
    </rPh>
    <rPh sb="34" eb="36">
      <t>シケン</t>
    </rPh>
    <rPh sb="41" eb="42">
      <t>アツ</t>
    </rPh>
    <rPh sb="44" eb="46">
      <t>キテイ</t>
    </rPh>
    <rPh sb="49" eb="51">
      <t>シケン</t>
    </rPh>
    <phoneticPr fontId="3"/>
  </si>
  <si>
    <t>Material Group</t>
  </si>
  <si>
    <t>IEC AC Dielectric Strength (AC DS)</t>
  </si>
  <si>
    <t>IEC 60243-1</t>
  </si>
  <si>
    <t>kV/mm</t>
  </si>
  <si>
    <t>IEC DC Dielectric Strength (DC DS)</t>
  </si>
  <si>
    <t>IEC 60243-2</t>
  </si>
  <si>
    <t>IEC Volume Resistivity (VR)</t>
  </si>
  <si>
    <t>IEC 62631-3-1</t>
  </si>
  <si>
    <r>
      <t>10</t>
    </r>
    <r>
      <rPr>
        <vertAlign val="superscript"/>
        <sz val="10"/>
        <color rgb="FF000080"/>
        <rFont val="Arial"/>
        <family val="2"/>
      </rPr>
      <t>x</t>
    </r>
    <r>
      <rPr>
        <sz val="10"/>
        <color rgb="FF000080"/>
        <rFont val="Arial"/>
        <family val="2"/>
      </rPr>
      <t> ohm-m</t>
    </r>
  </si>
  <si>
    <t>IEC Surface Resistivity (SR)</t>
  </si>
  <si>
    <t>IEC 62631-3-2</t>
  </si>
  <si>
    <r>
      <t>10</t>
    </r>
    <r>
      <rPr>
        <vertAlign val="superscript"/>
        <sz val="10"/>
        <color rgb="FF000080"/>
        <rFont val="Arial"/>
        <family val="2"/>
      </rPr>
      <t>x</t>
    </r>
    <r>
      <rPr>
        <sz val="10"/>
        <color rgb="FF000080"/>
        <rFont val="Arial"/>
        <family val="2"/>
      </rPr>
      <t> ohms</t>
    </r>
  </si>
  <si>
    <t>IEC and ISO Test Methods</t>
    <phoneticPr fontId="3"/>
  </si>
  <si>
    <t>IEC Inclined Plane Tracking (IPT)</t>
  </si>
  <si>
    <t>IEC 60587</t>
  </si>
  <si>
    <t>kV</t>
  </si>
  <si>
    <t>Test Name</t>
    <phoneticPr fontId="3"/>
  </si>
  <si>
    <t>Test Method</t>
    <phoneticPr fontId="3"/>
  </si>
  <si>
    <t>Units</t>
    <phoneticPr fontId="3"/>
  </si>
  <si>
    <t>Thk (mm)</t>
    <phoneticPr fontId="3"/>
  </si>
  <si>
    <t>Value</t>
    <phoneticPr fontId="3"/>
  </si>
  <si>
    <t>IEC Ball Pressure</t>
  </si>
  <si>
    <t>IEC 60695-10-2</t>
  </si>
  <si>
    <t>ISO Heat Deflection (1.80 MPa)</t>
  </si>
  <si>
    <t>ISO 75-2</t>
  </si>
  <si>
    <t>ISO Tensile Strength</t>
  </si>
  <si>
    <t>ISO 527-2</t>
  </si>
  <si>
    <t>MPa</t>
  </si>
  <si>
    <t>ISO Flexural Strength</t>
  </si>
  <si>
    <t>ISO 178</t>
  </si>
  <si>
    <t>ISO Tensile Impact</t>
  </si>
  <si>
    <t>ISO 8256</t>
  </si>
  <si>
    <r>
      <t>kJ/m</t>
    </r>
    <r>
      <rPr>
        <vertAlign val="superscript"/>
        <sz val="10"/>
        <color rgb="FF000080"/>
        <rFont val="Arial"/>
        <family val="2"/>
      </rPr>
      <t>2</t>
    </r>
  </si>
  <si>
    <t>ISO Izod Impact</t>
  </si>
  <si>
    <t>ISO 180</t>
  </si>
  <si>
    <t>ISO Charpy Impact</t>
  </si>
  <si>
    <t>ISO 179-1</t>
  </si>
  <si>
    <r>
      <t xml:space="preserve">3. Sample Construction / </t>
    </r>
    <r>
      <rPr>
        <b/>
        <sz val="11"/>
        <color theme="1"/>
        <rFont val="Meiryo UI"/>
        <family val="2"/>
        <charset val="128"/>
      </rPr>
      <t>製品構造</t>
    </r>
    <rPh sb="25" eb="29">
      <t>セイヒンコウゾウ</t>
    </rPh>
    <phoneticPr fontId="3"/>
  </si>
  <si>
    <t>構造のある製品やサンプル両表面の仕様が異なる製品の場合は、以下についてお知らせ下さい。</t>
    <rPh sb="0" eb="2">
      <t>コウゾウ</t>
    </rPh>
    <rPh sb="5" eb="7">
      <t>セイヒン</t>
    </rPh>
    <rPh sb="12" eb="13">
      <t>リョウ</t>
    </rPh>
    <rPh sb="13" eb="15">
      <t>ヒョウメン</t>
    </rPh>
    <rPh sb="16" eb="18">
      <t>シヨウ</t>
    </rPh>
    <rPh sb="19" eb="20">
      <t>コト</t>
    </rPh>
    <rPh sb="22" eb="24">
      <t>セイヒン</t>
    </rPh>
    <rPh sb="25" eb="27">
      <t>バアイ</t>
    </rPh>
    <rPh sb="29" eb="31">
      <t>イカ</t>
    </rPh>
    <rPh sb="36" eb="37">
      <t>シ</t>
    </rPh>
    <rPh sb="39" eb="40">
      <t>クダ</t>
    </rPh>
    <phoneticPr fontId="3"/>
  </si>
  <si>
    <r>
      <rPr>
        <sz val="10"/>
        <color theme="1"/>
        <rFont val="ＭＳ Ｐゴシック"/>
        <family val="2"/>
        <charset val="128"/>
      </rPr>
      <t>・断面構造・構成材料</t>
    </r>
    <rPh sb="1" eb="3">
      <t>ダンメン</t>
    </rPh>
    <rPh sb="3" eb="5">
      <t>コウゾウ</t>
    </rPh>
    <rPh sb="6" eb="10">
      <t>コウセイザイリョウ</t>
    </rPh>
    <phoneticPr fontId="3"/>
  </si>
  <si>
    <r>
      <rPr>
        <sz val="10"/>
        <color theme="1"/>
        <rFont val="ＭＳ Ｐゴシック"/>
        <family val="2"/>
        <charset val="128"/>
      </rPr>
      <t>・表面処理</t>
    </r>
    <r>
      <rPr>
        <sz val="10"/>
        <color theme="1"/>
        <rFont val="Arial"/>
        <family val="2"/>
      </rPr>
      <t xml:space="preserve"> (</t>
    </r>
    <r>
      <rPr>
        <sz val="10"/>
        <color theme="1"/>
        <rFont val="ＭＳ Ｐゴシック"/>
        <family val="2"/>
        <charset val="128"/>
      </rPr>
      <t>コロナ処理やアニール処理など</t>
    </r>
    <r>
      <rPr>
        <sz val="10"/>
        <color theme="1"/>
        <rFont val="Arial"/>
        <family val="2"/>
      </rPr>
      <t>)</t>
    </r>
    <rPh sb="1" eb="5">
      <t>ヒョウメンショリ</t>
    </rPh>
    <rPh sb="10" eb="12">
      <t>ショリ</t>
    </rPh>
    <rPh sb="17" eb="19">
      <t>ショリ</t>
    </rPh>
    <phoneticPr fontId="3"/>
  </si>
  <si>
    <r>
      <rPr>
        <sz val="10"/>
        <color theme="1"/>
        <rFont val="ＭＳ Ｐゴシック"/>
        <family val="2"/>
        <charset val="128"/>
      </rPr>
      <t>・コーティング</t>
    </r>
    <phoneticPr fontId="3"/>
  </si>
  <si>
    <r>
      <rPr>
        <sz val="10"/>
        <color theme="1"/>
        <rFont val="ＭＳ Ｐゴシック"/>
        <family val="2"/>
        <charset val="128"/>
      </rPr>
      <t>・表面加工・テクスチャー</t>
    </r>
    <r>
      <rPr>
        <sz val="10"/>
        <color theme="1"/>
        <rFont val="Arial"/>
        <family val="2"/>
      </rPr>
      <t xml:space="preserve"> (</t>
    </r>
    <r>
      <rPr>
        <sz val="10"/>
        <color theme="1"/>
        <rFont val="ＭＳ Ｐゴシック"/>
        <family val="2"/>
        <charset val="128"/>
      </rPr>
      <t>マット加工、エンボス加工、梨地処理など</t>
    </r>
    <r>
      <rPr>
        <sz val="10"/>
        <color theme="1"/>
        <rFont val="Arial"/>
        <family val="2"/>
      </rPr>
      <t>)</t>
    </r>
    <rPh sb="1" eb="5">
      <t>ヒョウメンカコウ</t>
    </rPh>
    <rPh sb="17" eb="19">
      <t>カコウ</t>
    </rPh>
    <rPh sb="24" eb="26">
      <t>カコウ</t>
    </rPh>
    <rPh sb="27" eb="31">
      <t>ナシジショリ</t>
    </rPh>
    <phoneticPr fontId="3"/>
  </si>
  <si>
    <r>
      <rPr>
        <sz val="10"/>
        <color theme="1"/>
        <rFont val="ＭＳ Ｐゴシック"/>
        <family val="2"/>
        <charset val="128"/>
      </rPr>
      <t>・厚みのラインナップ</t>
    </r>
    <rPh sb="1" eb="2">
      <t>アツ</t>
    </rPh>
    <phoneticPr fontId="3"/>
  </si>
  <si>
    <r>
      <rPr>
        <sz val="10"/>
        <color theme="1"/>
        <rFont val="ＭＳ Ｐゴシック"/>
        <family val="2"/>
        <charset val="128"/>
      </rPr>
      <t>※厚みのラインナップが複数存在する複層構造品の場合、ラインナップ毎の各層の厚みがわかるようにご入力下さい。</t>
    </r>
    <rPh sb="1" eb="2">
      <t>アツ</t>
    </rPh>
    <rPh sb="11" eb="13">
      <t>フクスウ</t>
    </rPh>
    <rPh sb="13" eb="15">
      <t>ソンザイ</t>
    </rPh>
    <rPh sb="17" eb="22">
      <t>フクソウコウゾウヒン</t>
    </rPh>
    <rPh sb="23" eb="25">
      <t>バアイ</t>
    </rPh>
    <rPh sb="32" eb="33">
      <t>ゴト</t>
    </rPh>
    <rPh sb="34" eb="36">
      <t>カクソウ</t>
    </rPh>
    <rPh sb="37" eb="38">
      <t>アツ</t>
    </rPh>
    <rPh sb="47" eb="50">
      <t>ニュウリョククダ</t>
    </rPh>
    <phoneticPr fontId="3"/>
  </si>
  <si>
    <r>
      <t xml:space="preserve">Layer / </t>
    </r>
    <r>
      <rPr>
        <sz val="10"/>
        <color theme="1"/>
        <rFont val="ＭＳ Ｐゴシック"/>
        <family val="2"/>
        <charset val="128"/>
      </rPr>
      <t>層</t>
    </r>
    <rPh sb="8" eb="9">
      <t>ソウ</t>
    </rPh>
    <phoneticPr fontId="3"/>
  </si>
  <si>
    <r>
      <t xml:space="preserve">Designation / </t>
    </r>
    <r>
      <rPr>
        <sz val="10"/>
        <color theme="1"/>
        <rFont val="ＭＳ Ｐゴシック"/>
        <family val="2"/>
        <charset val="128"/>
      </rPr>
      <t>製品名</t>
    </r>
    <rPh sb="14" eb="17">
      <t>セイヒンメイ</t>
    </rPh>
    <phoneticPr fontId="3"/>
  </si>
  <si>
    <r>
      <t xml:space="preserve">Material Name / </t>
    </r>
    <r>
      <rPr>
        <sz val="10"/>
        <color theme="1"/>
        <rFont val="ＭＳ Ｐゴシック"/>
        <family val="2"/>
        <charset val="128"/>
      </rPr>
      <t>物質名</t>
    </r>
    <rPh sb="16" eb="19">
      <t>ブッシツメイ</t>
    </rPh>
    <phoneticPr fontId="3"/>
  </si>
  <si>
    <r>
      <t xml:space="preserve">Manufacturer / </t>
    </r>
    <r>
      <rPr>
        <sz val="10"/>
        <color theme="1"/>
        <rFont val="ＭＳ Ｐゴシック"/>
        <family val="2"/>
        <charset val="128"/>
      </rPr>
      <t>メーカー</t>
    </r>
    <phoneticPr fontId="3"/>
  </si>
  <si>
    <r>
      <t xml:space="preserve">Color / </t>
    </r>
    <r>
      <rPr>
        <sz val="10"/>
        <color theme="1"/>
        <rFont val="ＭＳ Ｐゴシック"/>
        <family val="2"/>
        <charset val="128"/>
      </rPr>
      <t>色</t>
    </r>
    <rPh sb="8" eb="9">
      <t>イロ</t>
    </rPh>
    <phoneticPr fontId="3"/>
  </si>
  <si>
    <r>
      <t xml:space="preserve">Thk / </t>
    </r>
    <r>
      <rPr>
        <sz val="10"/>
        <color theme="1"/>
        <rFont val="ＭＳ Ｐゴシック"/>
        <family val="2"/>
        <charset val="128"/>
      </rPr>
      <t>厚み</t>
    </r>
    <r>
      <rPr>
        <sz val="10"/>
        <color theme="1"/>
        <rFont val="Arial"/>
        <family val="2"/>
      </rPr>
      <t xml:space="preserve"> (mm)</t>
    </r>
    <rPh sb="6" eb="7">
      <t>アツ</t>
    </rPh>
    <phoneticPr fontId="3"/>
  </si>
  <si>
    <r>
      <rPr>
        <sz val="10"/>
        <color theme="1"/>
        <rFont val="ＭＳ Ｐゴシック"/>
        <family val="2"/>
        <charset val="128"/>
      </rPr>
      <t>個別でサンプル提出可能</t>
    </r>
    <r>
      <rPr>
        <sz val="10"/>
        <color theme="1"/>
        <rFont val="Arial"/>
        <family val="2"/>
      </rPr>
      <t>?</t>
    </r>
    <rPh sb="0" eb="2">
      <t>コベツ</t>
    </rPh>
    <rPh sb="7" eb="11">
      <t>テイシュツカノウ</t>
    </rPh>
    <phoneticPr fontId="3"/>
  </si>
  <si>
    <r>
      <rPr>
        <sz val="10"/>
        <color theme="1"/>
        <rFont val="ＭＳ Ｐゴシック"/>
        <family val="2"/>
        <charset val="128"/>
      </rPr>
      <t>例</t>
    </r>
    <r>
      <rPr>
        <sz val="10"/>
        <color theme="1"/>
        <rFont val="Arial"/>
        <family val="2"/>
      </rPr>
      <t>) 1</t>
    </r>
    <rPh sb="0" eb="1">
      <t>レイ</t>
    </rPh>
    <phoneticPr fontId="3"/>
  </si>
  <si>
    <t>PET A</t>
    <phoneticPr fontId="3"/>
  </si>
  <si>
    <t>PET</t>
    <phoneticPr fontId="3"/>
  </si>
  <si>
    <t>ABC Inc.</t>
    <phoneticPr fontId="3"/>
  </si>
  <si>
    <t>NC</t>
    <phoneticPr fontId="3"/>
  </si>
  <si>
    <t>0.02 - 0.25</t>
    <phoneticPr fontId="3"/>
  </si>
  <si>
    <r>
      <rPr>
        <sz val="10"/>
        <color theme="1"/>
        <rFont val="ＭＳ Ｐゴシック"/>
        <family val="2"/>
        <charset val="128"/>
      </rPr>
      <t>例</t>
    </r>
    <r>
      <rPr>
        <sz val="10"/>
        <color theme="1"/>
        <rFont val="Arial"/>
        <family val="2"/>
      </rPr>
      <t>) 2</t>
    </r>
    <rPh sb="0" eb="1">
      <t>レイ</t>
    </rPh>
    <phoneticPr fontId="3"/>
  </si>
  <si>
    <t>Adhesive B</t>
    <phoneticPr fontId="3"/>
  </si>
  <si>
    <t>Acrylic</t>
    <phoneticPr fontId="3"/>
  </si>
  <si>
    <t>DEF Co., Ltd.</t>
    <phoneticPr fontId="3"/>
  </si>
  <si>
    <r>
      <t>0.01 (</t>
    </r>
    <r>
      <rPr>
        <sz val="10"/>
        <color theme="1"/>
        <rFont val="ＭＳ Ｐゴシック"/>
        <family val="2"/>
        <charset val="128"/>
      </rPr>
      <t>一定</t>
    </r>
    <r>
      <rPr>
        <sz val="10"/>
        <color theme="1"/>
        <rFont val="Arial"/>
        <family val="2"/>
      </rPr>
      <t>)</t>
    </r>
    <rPh sb="6" eb="8">
      <t>イッテイ</t>
    </rPh>
    <phoneticPr fontId="3"/>
  </si>
  <si>
    <r>
      <rPr>
        <b/>
        <sz val="10"/>
        <color theme="1"/>
        <rFont val="ＭＳ Ｐゴシック"/>
        <family val="3"/>
        <charset val="128"/>
      </rPr>
      <t xml:space="preserve">断面構造  </t>
    </r>
    <r>
      <rPr>
        <sz val="10"/>
        <color theme="1"/>
        <rFont val="ＭＳ Ｐゴシック"/>
        <family val="2"/>
        <charset val="128"/>
      </rPr>
      <t>※ご自由に列・行を増やして頂いて構いません。</t>
    </r>
    <rPh sb="0" eb="4">
      <t>ダンメンコウゾウ</t>
    </rPh>
    <rPh sb="8" eb="10">
      <t>ジユウ</t>
    </rPh>
    <rPh sb="11" eb="12">
      <t>レツ</t>
    </rPh>
    <rPh sb="13" eb="14">
      <t>ギョウ</t>
    </rPh>
    <rPh sb="15" eb="16">
      <t>フ</t>
    </rPh>
    <rPh sb="19" eb="20">
      <t>イタダ</t>
    </rPh>
    <rPh sb="22" eb="23">
      <t>カマ</t>
    </rPh>
    <phoneticPr fontId="3"/>
  </si>
  <si>
    <r>
      <rPr>
        <b/>
        <sz val="10"/>
        <color theme="1"/>
        <rFont val="ＭＳ Ｐゴシック"/>
        <family val="3"/>
        <charset val="128"/>
      </rPr>
      <t>製品写真　</t>
    </r>
    <r>
      <rPr>
        <sz val="10"/>
        <color theme="1"/>
        <rFont val="ＭＳ Ｐゴシック"/>
        <family val="2"/>
        <charset val="128"/>
      </rPr>
      <t>※以下に製品写真を貼付下さい</t>
    </r>
    <r>
      <rPr>
        <sz val="10"/>
        <color theme="1"/>
        <rFont val="Arial"/>
        <family val="2"/>
      </rPr>
      <t>(</t>
    </r>
    <r>
      <rPr>
        <sz val="10"/>
        <color theme="1"/>
        <rFont val="ＭＳ Ｐゴシック"/>
        <family val="2"/>
        <charset val="128"/>
      </rPr>
      <t>申請書と共に写真を送付頂いても構いません</t>
    </r>
    <r>
      <rPr>
        <sz val="10"/>
        <color theme="1"/>
        <rFont val="Arial"/>
        <family val="2"/>
      </rPr>
      <t>)</t>
    </r>
    <r>
      <rPr>
        <sz val="10"/>
        <color theme="1"/>
        <rFont val="ＭＳ Ｐゴシック"/>
        <family val="3"/>
        <charset val="128"/>
      </rPr>
      <t>。また、参考ウェブサイトがあれば</t>
    </r>
    <r>
      <rPr>
        <sz val="10"/>
        <color theme="1"/>
        <rFont val="Arial"/>
        <family val="3"/>
      </rPr>
      <t>URL</t>
    </r>
    <r>
      <rPr>
        <sz val="10"/>
        <color theme="1"/>
        <rFont val="ＭＳ Ｐゴシック"/>
        <family val="3"/>
        <charset val="128"/>
      </rPr>
      <t>を貼付下さい。</t>
    </r>
    <rPh sb="0" eb="4">
      <t>セイヒンシャシン</t>
    </rPh>
    <rPh sb="6" eb="8">
      <t>イカ</t>
    </rPh>
    <rPh sb="9" eb="11">
      <t>セイヒン</t>
    </rPh>
    <rPh sb="11" eb="13">
      <t>シャシン</t>
    </rPh>
    <rPh sb="14" eb="16">
      <t>チョウフ</t>
    </rPh>
    <rPh sb="16" eb="17">
      <t>クダ</t>
    </rPh>
    <rPh sb="20" eb="23">
      <t>シンセイショ</t>
    </rPh>
    <rPh sb="24" eb="25">
      <t>トモ</t>
    </rPh>
    <rPh sb="26" eb="28">
      <t>シャシン</t>
    </rPh>
    <rPh sb="29" eb="31">
      <t>ソウフ</t>
    </rPh>
    <rPh sb="31" eb="32">
      <t>イタダ</t>
    </rPh>
    <rPh sb="35" eb="36">
      <t>カマ</t>
    </rPh>
    <rPh sb="45" eb="47">
      <t>サンコウ</t>
    </rPh>
    <rPh sb="61" eb="64">
      <t>チョウフクダ</t>
    </rPh>
    <phoneticPr fontId="3"/>
  </si>
  <si>
    <t>1. General</t>
    <phoneticPr fontId="3"/>
  </si>
  <si>
    <t>2. Desired Certification</t>
    <phoneticPr fontId="5"/>
  </si>
  <si>
    <t>Request Type</t>
    <phoneticPr fontId="3"/>
  </si>
  <si>
    <t>Flame</t>
    <phoneticPr fontId="3"/>
  </si>
  <si>
    <t>HWI</t>
    <phoneticPr fontId="3"/>
  </si>
  <si>
    <t>HAI</t>
    <phoneticPr fontId="3"/>
  </si>
  <si>
    <t>Material</t>
    <phoneticPr fontId="3"/>
  </si>
  <si>
    <t>ISO Designation</t>
    <phoneticPr fontId="3"/>
  </si>
  <si>
    <r>
      <t>Generic RTI (</t>
    </r>
    <r>
      <rPr>
        <b/>
        <sz val="10"/>
        <color theme="1"/>
        <rFont val="ＭＳ Ｐゴシック"/>
        <family val="3"/>
        <charset val="128"/>
      </rPr>
      <t>℃</t>
    </r>
    <r>
      <rPr>
        <b/>
        <sz val="10"/>
        <color theme="1"/>
        <rFont val="Arial"/>
        <family val="2"/>
      </rPr>
      <t>)</t>
    </r>
    <phoneticPr fontId="3"/>
  </si>
  <si>
    <r>
      <rPr>
        <b/>
        <sz val="10"/>
        <color theme="1"/>
        <rFont val="ＭＳ Ｐゴシック"/>
        <family val="3"/>
        <charset val="128"/>
      </rPr>
      <t>確認事項</t>
    </r>
    <rPh sb="0" eb="4">
      <t>カクニンジコウ</t>
    </rPh>
    <phoneticPr fontId="3"/>
  </si>
  <si>
    <t>Footnote</t>
    <phoneticPr fontId="3"/>
  </si>
  <si>
    <t>Meaning</t>
    <phoneticPr fontId="3"/>
  </si>
  <si>
    <r>
      <t xml:space="preserve">Addition of New Grade / </t>
    </r>
    <r>
      <rPr>
        <sz val="10"/>
        <color theme="1"/>
        <rFont val="ＭＳ Ｐゴシック"/>
        <family val="3"/>
        <charset val="128"/>
      </rPr>
      <t>新規グレードの登録</t>
    </r>
    <rPh sb="24" eb="26">
      <t>シンキ</t>
    </rPh>
    <rPh sb="31" eb="33">
      <t>トウロク</t>
    </rPh>
    <phoneticPr fontId="3"/>
  </si>
  <si>
    <t>HB</t>
    <phoneticPr fontId="3"/>
  </si>
  <si>
    <t>b</t>
    <phoneticPr fontId="3"/>
  </si>
  <si>
    <t>(b) - Includes glass-fiber reinforcement and/or talc, asbestos, mineral, calcium carbonate, compounding of the same type of resins, either grafted or ungrafted and other inorganic fillers.</t>
    <phoneticPr fontId="3"/>
  </si>
  <si>
    <r>
      <t xml:space="preserve">Additional Evaluation for Existing Grade / </t>
    </r>
    <r>
      <rPr>
        <sz val="10"/>
        <color theme="1"/>
        <rFont val="ＭＳ Ｐゴシック"/>
        <family val="3"/>
        <charset val="128"/>
      </rPr>
      <t>既存グレードの追加評価</t>
    </r>
    <rPh sb="43" eb="45">
      <t>キゾン</t>
    </rPh>
    <rPh sb="50" eb="54">
      <t>ツイカヒョウカ</t>
    </rPh>
    <phoneticPr fontId="3"/>
  </si>
  <si>
    <t>PLC = 0</t>
    <phoneticPr fontId="3"/>
  </si>
  <si>
    <t>Polyamide</t>
    <phoneticPr fontId="3"/>
  </si>
  <si>
    <t>PA</t>
    <phoneticPr fontId="3"/>
  </si>
  <si>
    <t>c</t>
    <phoneticPr fontId="3"/>
  </si>
  <si>
    <t>(c) - Includes only compounds molded by high-temperature and high-pressure processes such as injection, compression, pultrusion, and transfer molding and match-metal die molding; excludes compounds molded by open-mold or low-pressure molding processes such as hand lay-up spray-up, contact bag, filament winding, rotational molding, and powder coating (fluidized bed, electrostatic spray, hot dip, flow coating).</t>
    <phoneticPr fontId="3"/>
  </si>
  <si>
    <r>
      <t>Re-evaluation related FUS NC / FUS</t>
    </r>
    <r>
      <rPr>
        <sz val="10"/>
        <color theme="1"/>
        <rFont val="ＭＳ Ｐゴシック"/>
        <family val="3"/>
        <charset val="128"/>
      </rPr>
      <t>試験関連の再評価</t>
    </r>
    <rPh sb="34" eb="38">
      <t>シケンカンレン</t>
    </rPh>
    <rPh sb="39" eb="42">
      <t>サイヒョウカ</t>
    </rPh>
    <phoneticPr fontId="3"/>
  </si>
  <si>
    <t>PLC = 1</t>
    <phoneticPr fontId="3"/>
  </si>
  <si>
    <t>Polycarbonate</t>
    <phoneticPr fontId="3"/>
  </si>
  <si>
    <t>PC</t>
    <phoneticPr fontId="3"/>
  </si>
  <si>
    <t>b, m</t>
    <phoneticPr fontId="3"/>
  </si>
  <si>
    <t>d</t>
    <phoneticPr fontId="3"/>
  </si>
  <si>
    <t>(d) - Includes materials having filler systems of fibrous (other than synthetic organic) types but excludes fiber reinforcement systems using resins that are applied in liquid form. Synthetic organic fillers are to be considered acceptable at temperatures not greater than 105°C.</t>
    <phoneticPr fontId="3"/>
  </si>
  <si>
    <t>V-2</t>
    <phoneticPr fontId="3"/>
  </si>
  <si>
    <t>PLC = 2</t>
    <phoneticPr fontId="3"/>
  </si>
  <si>
    <t>Polycarbonate/Siloxane Copolymer</t>
    <phoneticPr fontId="3"/>
  </si>
  <si>
    <t>PC/Siloxane</t>
    <phoneticPr fontId="3"/>
  </si>
  <si>
    <t>k</t>
    <phoneticPr fontId="3"/>
  </si>
  <si>
    <t>e</t>
    <phoneticPr fontId="3"/>
  </si>
  <si>
    <t>(e) - Except 130°C generic thermal index if the material retains at least 50% of its unaged dielectric strength after a 504-hour exposure at 180°C in an air circulating oven. Specimens are to be tested in a dry, as molded, condition. Specimens that are removed from the oven are to be cooled over desiccant for at least 2 hours prior to testing.</t>
    <phoneticPr fontId="3"/>
  </si>
  <si>
    <t>CCN</t>
    <phoneticPr fontId="3"/>
  </si>
  <si>
    <t>VTM-0</t>
    <phoneticPr fontId="3"/>
  </si>
  <si>
    <t>PLC = 3</t>
    <phoneticPr fontId="3"/>
  </si>
  <si>
    <t>Polyethylene terephthalate - Molding Resin</t>
    <phoneticPr fontId="3"/>
  </si>
  <si>
    <r>
      <t>PET (</t>
    </r>
    <r>
      <rPr>
        <sz val="10"/>
        <color theme="1"/>
        <rFont val="ＭＳ Ｐゴシック"/>
        <family val="3"/>
        <charset val="128"/>
      </rPr>
      <t>成形樹脂</t>
    </r>
    <r>
      <rPr>
        <sz val="10"/>
        <color theme="1"/>
        <rFont val="Arial"/>
        <family val="2"/>
      </rPr>
      <t>)</t>
    </r>
    <rPh sb="5" eb="9">
      <t>セイケイジュシ</t>
    </rPh>
    <phoneticPr fontId="3"/>
  </si>
  <si>
    <t>f</t>
    <phoneticPr fontId="3"/>
  </si>
  <si>
    <t>(f) - Includes only wholly aromatic liquid crystalline thermotropic polyesters; wholly aromatic polyester/amides and wholly aromatic polyester/ethers; excluding amorphous, lyotropic and liquid crystalline aliphatic-aromatic polyesters which are aliphatic in the backbone chain or main chain, and substituted aromatic polyesters (except for methyl or aromatic).</t>
    <phoneticPr fontId="3"/>
  </si>
  <si>
    <t>VTM-1</t>
    <phoneticPr fontId="3"/>
  </si>
  <si>
    <t>PLC = 4</t>
    <phoneticPr fontId="3"/>
  </si>
  <si>
    <t>Polyethylene terephthalate - film or sheet</t>
    <phoneticPr fontId="3"/>
  </si>
  <si>
    <r>
      <t>PET (</t>
    </r>
    <r>
      <rPr>
        <sz val="10"/>
        <color theme="1"/>
        <rFont val="ＭＳ Ｐゴシック"/>
        <family val="3"/>
        <charset val="128"/>
      </rPr>
      <t>フィルム・シート</t>
    </r>
    <r>
      <rPr>
        <sz val="10"/>
        <color theme="1"/>
        <rFont val="Arial"/>
        <family val="2"/>
      </rPr>
      <t>)</t>
    </r>
    <phoneticPr fontId="3"/>
  </si>
  <si>
    <t>N/A</t>
    <phoneticPr fontId="3"/>
  </si>
  <si>
    <t>g</t>
    <phoneticPr fontId="3"/>
  </si>
  <si>
    <t>(g) - Includes polypropylene copolymers containing not more than 25% ethylene comonomer, by weight.</t>
    <phoneticPr fontId="3"/>
  </si>
  <si>
    <t>VTM-2</t>
    <phoneticPr fontId="3"/>
  </si>
  <si>
    <t>PLC = 5</t>
    <phoneticPr fontId="3"/>
  </si>
  <si>
    <t>Polybutylene (polytetramethylene)
terephthalate</t>
    <phoneticPr fontId="3"/>
  </si>
  <si>
    <t>PBT</t>
    <phoneticPr fontId="3"/>
  </si>
  <si>
    <t>h</t>
    <phoneticPr fontId="3"/>
  </si>
  <si>
    <t>(h) - Multi-part liquid epoxy materials incorporating acid anhydride or aromatic amine curing agents receive a 130°C generic thermal index.</t>
    <phoneticPr fontId="3"/>
  </si>
  <si>
    <t>5VA</t>
    <phoneticPr fontId="3"/>
  </si>
  <si>
    <t>Polyphenylene Ether (including PS, PA,
PP, or TPE modified)</t>
    <phoneticPr fontId="3"/>
  </si>
  <si>
    <t>PPE</t>
    <phoneticPr fontId="3"/>
  </si>
  <si>
    <t>(i) - Includes only those polyphenylene ether materials (polystyrene, polyamide, polypropylene, or thermoplastic elastomer modified) in which the PPE component is not less than 30% of the total composition by weight and that have a Heat Deflection Temperature of at least 70°C at a load (fiber stress) of 1.80 M Pa (264 psi).</t>
    <phoneticPr fontId="3"/>
  </si>
  <si>
    <t>i</t>
    <phoneticPr fontId="3"/>
  </si>
  <si>
    <r>
      <t>OCDT2/8 (</t>
    </r>
    <r>
      <rPr>
        <sz val="10"/>
        <color theme="1"/>
        <rFont val="ＭＳ Ｐゴシック"/>
        <family val="2"/>
        <charset val="128"/>
      </rPr>
      <t>セラミック・金属・導電材料を含む複合複層品、</t>
    </r>
    <r>
      <rPr>
        <sz val="10"/>
        <color theme="1"/>
        <rFont val="Arial"/>
        <family val="2"/>
      </rPr>
      <t>UL, cUL</t>
    </r>
    <r>
      <rPr>
        <sz val="10"/>
        <color theme="1"/>
        <rFont val="ＭＳ Ｐゴシック"/>
        <family val="2"/>
        <charset val="128"/>
      </rPr>
      <t>マーク</t>
    </r>
    <r>
      <rPr>
        <sz val="10"/>
        <color theme="1"/>
        <rFont val="Arial"/>
        <family val="2"/>
      </rPr>
      <t>)</t>
    </r>
    <rPh sb="23" eb="24">
      <t>フク</t>
    </rPh>
    <phoneticPr fontId="3"/>
  </si>
  <si>
    <t>5VB</t>
    <phoneticPr fontId="3"/>
  </si>
  <si>
    <t>Polypropylene</t>
    <phoneticPr fontId="3"/>
  </si>
  <si>
    <t>PP</t>
    <phoneticPr fontId="3"/>
  </si>
  <si>
    <t>b, g</t>
    <phoneticPr fontId="3"/>
  </si>
  <si>
    <t>j</t>
    <phoneticPr fontId="3"/>
  </si>
  <si>
    <t>(j) - PC/Siloxane Copolymers in which siloxane comprises less than, or equal to, 5% of the total material composition by weight.</t>
    <phoneticPr fontId="3"/>
  </si>
  <si>
    <t>HBF</t>
    <phoneticPr fontId="3"/>
  </si>
  <si>
    <t>Polyetherimide</t>
    <phoneticPr fontId="3"/>
  </si>
  <si>
    <t>PEI</t>
    <phoneticPr fontId="3"/>
  </si>
  <si>
    <t>(k) - Must have a minimum peak melting point of 160 °C, with less than 25% VDF monomer by weight and the remainder being fully fluorinated monomers.</t>
    <phoneticPr fontId="3"/>
  </si>
  <si>
    <t>HF-1</t>
    <phoneticPr fontId="3"/>
  </si>
  <si>
    <t>Polyethersulfone</t>
    <phoneticPr fontId="3"/>
  </si>
  <si>
    <t>PES</t>
    <phoneticPr fontId="3"/>
  </si>
  <si>
    <t>l</t>
    <phoneticPr fontId="3"/>
  </si>
  <si>
    <t>(l) - PPA definition according to ASTM D5336: polyphthalamide, PPA, n-a polyamide in which residues of terephthalic acid or isophthalic acid or a combination of the two comprise at least 55 molar percentage of the dicarboxylic acid portion of the repeating structural units in the polymer chain.
Additionally, this definition includes only those polyphthalamide materials that have a Glass Transition Temperature (Tg) of at least 85°C, when determined through second-heat DSC testing in accordance with the Differential Scanning Calorimetry, Section 47 of the Standard for Polymeric Materials – Short Term Property Evaluations, UL 746A.</t>
    <phoneticPr fontId="3"/>
  </si>
  <si>
    <t>HF-2</t>
    <phoneticPr fontId="3"/>
  </si>
  <si>
    <t>Polyether Ether Ketone</t>
    <phoneticPr fontId="3"/>
  </si>
  <si>
    <t>PEEK</t>
    <phoneticPr fontId="3"/>
  </si>
  <si>
    <t>m</t>
    <phoneticPr fontId="3"/>
  </si>
  <si>
    <t>(m) - Non-aromatic Polycarbonates including those based on isosorbide monomer receive a generic RTI assignment of 50°C.</t>
    <phoneticPr fontId="3"/>
  </si>
  <si>
    <t>Polyphthalamide</t>
    <phoneticPr fontId="3"/>
  </si>
  <si>
    <t>PPA</t>
    <phoneticPr fontId="3"/>
  </si>
  <si>
    <t>Polyphenylene Sulfide</t>
    <phoneticPr fontId="3"/>
  </si>
  <si>
    <t>PPS</t>
    <phoneticPr fontId="3"/>
  </si>
  <si>
    <t>Polyimide film or sheet</t>
    <phoneticPr fontId="3"/>
  </si>
  <si>
    <t>PI</t>
    <phoneticPr fontId="3"/>
  </si>
  <si>
    <t>Outdoor</t>
    <phoneticPr fontId="3"/>
  </si>
  <si>
    <t>Molded Phenol Formaldehyde</t>
    <phoneticPr fontId="3"/>
  </si>
  <si>
    <t>PF</t>
    <phoneticPr fontId="3"/>
  </si>
  <si>
    <t>Recycle</t>
    <phoneticPr fontId="3"/>
  </si>
  <si>
    <r>
      <t>No (</t>
    </r>
    <r>
      <rPr>
        <sz val="10"/>
        <color theme="1"/>
        <rFont val="ＭＳ Ｐゴシック"/>
        <family val="2"/>
        <charset val="128"/>
      </rPr>
      <t>不要</t>
    </r>
    <r>
      <rPr>
        <sz val="10"/>
        <color theme="1"/>
        <rFont val="Arial"/>
        <family val="2"/>
      </rPr>
      <t>)</t>
    </r>
    <rPh sb="4" eb="6">
      <t>フヨウ</t>
    </rPh>
    <phoneticPr fontId="3"/>
  </si>
  <si>
    <t>Molded Melamine Formaldehyde</t>
    <phoneticPr fontId="3"/>
  </si>
  <si>
    <r>
      <t>MF (</t>
    </r>
    <r>
      <rPr>
        <sz val="10"/>
        <color theme="1"/>
        <rFont val="ＭＳ Ｐゴシック"/>
        <family val="3"/>
        <charset val="128"/>
      </rPr>
      <t>比重</t>
    </r>
    <r>
      <rPr>
        <sz val="10"/>
        <color theme="1"/>
        <rFont val="Arial"/>
        <family val="2"/>
      </rPr>
      <t>&lt;1.55)</t>
    </r>
    <phoneticPr fontId="3"/>
  </si>
  <si>
    <t>c, d</t>
    <phoneticPr fontId="3"/>
  </si>
  <si>
    <r>
      <t xml:space="preserve">Mechanically recycled plastic
/ </t>
    </r>
    <r>
      <rPr>
        <sz val="10"/>
        <color theme="1"/>
        <rFont val="ＭＳ Ｐゴシック"/>
        <family val="3"/>
        <charset val="128"/>
      </rPr>
      <t>メカニカルリサイクル</t>
    </r>
    <phoneticPr fontId="3"/>
  </si>
  <si>
    <r>
      <t xml:space="preserve">Yes, (f1) </t>
    </r>
    <r>
      <rPr>
        <sz val="10"/>
        <color theme="1"/>
        <rFont val="ＭＳ Ｐゴシック"/>
        <family val="2"/>
        <charset val="128"/>
      </rPr>
      <t>希望</t>
    </r>
    <r>
      <rPr>
        <sz val="10"/>
        <color theme="1"/>
        <rFont val="Arial"/>
        <family val="2"/>
      </rPr>
      <t xml:space="preserve"> - </t>
    </r>
    <r>
      <rPr>
        <sz val="10"/>
        <color theme="1"/>
        <rFont val="ＭＳ Ｐゴシック"/>
        <family val="2"/>
        <charset val="128"/>
      </rPr>
      <t>全てのコンディショニング・特性・色・適切な厚みで試験を実施します。</t>
    </r>
    <rPh sb="10" eb="12">
      <t>キボウ</t>
    </rPh>
    <rPh sb="15" eb="16">
      <t>スベ</t>
    </rPh>
    <rPh sb="28" eb="30">
      <t>トクセイ</t>
    </rPh>
    <rPh sb="31" eb="32">
      <t>イロ</t>
    </rPh>
    <rPh sb="33" eb="35">
      <t>テキセツ</t>
    </rPh>
    <rPh sb="36" eb="37">
      <t>アツ</t>
    </rPh>
    <rPh sb="39" eb="41">
      <t>シケン</t>
    </rPh>
    <rPh sb="42" eb="44">
      <t>ジッシ</t>
    </rPh>
    <phoneticPr fontId="3"/>
  </si>
  <si>
    <r>
      <t>MF (</t>
    </r>
    <r>
      <rPr>
        <sz val="10"/>
        <color theme="1"/>
        <rFont val="ＭＳ Ｐゴシック"/>
        <family val="3"/>
        <charset val="128"/>
      </rPr>
      <t>比重≥</t>
    </r>
    <r>
      <rPr>
        <sz val="10"/>
        <color theme="1"/>
        <rFont val="Arial"/>
        <family val="2"/>
      </rPr>
      <t>1.55)</t>
    </r>
    <phoneticPr fontId="3"/>
  </si>
  <si>
    <r>
      <t xml:space="preserve">Chemically recycled plastic
/ </t>
    </r>
    <r>
      <rPr>
        <sz val="10"/>
        <color theme="1"/>
        <rFont val="ＭＳ Ｐゴシック"/>
        <family val="3"/>
        <charset val="128"/>
      </rPr>
      <t>ケミカルリサイクル</t>
    </r>
    <phoneticPr fontId="3"/>
  </si>
  <si>
    <r>
      <t xml:space="preserve">Yes, (f2) </t>
    </r>
    <r>
      <rPr>
        <sz val="10"/>
        <color theme="1"/>
        <rFont val="ＭＳ Ｐゴシック"/>
        <family val="2"/>
        <charset val="128"/>
      </rPr>
      <t>希望</t>
    </r>
    <r>
      <rPr>
        <sz val="10"/>
        <color theme="1"/>
        <rFont val="Arial"/>
        <family val="2"/>
      </rPr>
      <t xml:space="preserve"> - 1</t>
    </r>
    <r>
      <rPr>
        <sz val="10"/>
        <color theme="1"/>
        <rFont val="ＭＳ Ｐゴシック"/>
        <family val="2"/>
        <charset val="128"/>
      </rPr>
      <t>つ以上のコンディショニング・特性・色・適切な厚みで試験を実施します。</t>
    </r>
    <rPh sb="10" eb="12">
      <t>キボウ</t>
    </rPh>
    <rPh sb="44" eb="46">
      <t>ジッシ</t>
    </rPh>
    <phoneticPr fontId="3"/>
  </si>
  <si>
    <t>Molded melamine formaldehyde/phenol
formaldehyde</t>
    <phoneticPr fontId="3"/>
  </si>
  <si>
    <r>
      <t>MF/PF (</t>
    </r>
    <r>
      <rPr>
        <sz val="10"/>
        <color theme="1"/>
        <rFont val="ＭＳ Ｐゴシック"/>
        <family val="3"/>
        <charset val="128"/>
      </rPr>
      <t>比重</t>
    </r>
    <r>
      <rPr>
        <sz val="10"/>
        <color theme="1"/>
        <rFont val="Arial"/>
        <family val="2"/>
      </rPr>
      <t>&lt;1.55)</t>
    </r>
    <phoneticPr fontId="3"/>
  </si>
  <si>
    <r>
      <t>Traceable recycled plastic
/ ID</t>
    </r>
    <r>
      <rPr>
        <sz val="10"/>
        <color theme="1"/>
        <rFont val="ＭＳ Ｐゴシック"/>
        <family val="3"/>
        <charset val="128"/>
      </rPr>
      <t>トレーサブル</t>
    </r>
    <phoneticPr fontId="3"/>
  </si>
  <si>
    <r>
      <t>MF/PF (</t>
    </r>
    <r>
      <rPr>
        <sz val="10"/>
        <color theme="1"/>
        <rFont val="ＭＳ Ｐゴシック"/>
        <family val="3"/>
        <charset val="128"/>
      </rPr>
      <t>比重≥</t>
    </r>
    <r>
      <rPr>
        <sz val="10"/>
        <color theme="1"/>
        <rFont val="Arial"/>
        <family val="2"/>
      </rPr>
      <t>1.55)</t>
    </r>
    <phoneticPr fontId="3"/>
  </si>
  <si>
    <r>
      <t>Untraceable recycled plastic
/ ID</t>
    </r>
    <r>
      <rPr>
        <sz val="10"/>
        <color theme="1"/>
        <rFont val="ＭＳ Ｐゴシック"/>
        <family val="3"/>
        <charset val="128"/>
      </rPr>
      <t>アントレーサブル</t>
    </r>
    <phoneticPr fontId="3"/>
  </si>
  <si>
    <t>Polytetrafluoroethylene</t>
    <phoneticPr fontId="3"/>
  </si>
  <si>
    <r>
      <t>PTFE (</t>
    </r>
    <r>
      <rPr>
        <sz val="10"/>
        <color theme="1"/>
        <rFont val="ＭＳ Ｐゴシック"/>
        <family val="3"/>
        <charset val="128"/>
      </rPr>
      <t>不活性充填剤・補強材を含まない</t>
    </r>
    <r>
      <rPr>
        <sz val="10"/>
        <color theme="1"/>
        <rFont val="Arial"/>
        <family val="2"/>
      </rPr>
      <t>)</t>
    </r>
    <rPh sb="6" eb="12">
      <t>フカッセイジュウテンザイ</t>
    </rPh>
    <rPh sb="13" eb="16">
      <t>ホキョウザイ</t>
    </rPh>
    <rPh sb="17" eb="18">
      <t>フク</t>
    </rPh>
    <phoneticPr fontId="3"/>
  </si>
  <si>
    <r>
      <t xml:space="preserve">Fixed / </t>
    </r>
    <r>
      <rPr>
        <sz val="10"/>
        <color theme="1"/>
        <rFont val="ＭＳ Ｐゴシック"/>
        <family val="3"/>
        <charset val="128"/>
      </rPr>
      <t>リサイクル率一定</t>
    </r>
    <rPh sb="13" eb="14">
      <t>リツ</t>
    </rPh>
    <rPh sb="14" eb="16">
      <t>イッテイ</t>
    </rPh>
    <phoneticPr fontId="3"/>
  </si>
  <si>
    <r>
      <t>PTFE (</t>
    </r>
    <r>
      <rPr>
        <sz val="10"/>
        <color theme="1"/>
        <rFont val="ＭＳ Ｐゴシック"/>
        <family val="3"/>
        <charset val="128"/>
      </rPr>
      <t>不活性充填剤・補強材を含む</t>
    </r>
    <r>
      <rPr>
        <sz val="10"/>
        <color theme="1"/>
        <rFont val="Arial"/>
        <family val="2"/>
      </rPr>
      <t>)</t>
    </r>
    <rPh sb="6" eb="12">
      <t>フカッセイジュウテンザイ</t>
    </rPh>
    <rPh sb="13" eb="16">
      <t>ホキョウザイ</t>
    </rPh>
    <rPh sb="17" eb="18">
      <t>フク</t>
    </rPh>
    <phoneticPr fontId="3"/>
  </si>
  <si>
    <r>
      <t xml:space="preserve">Unfixed / </t>
    </r>
    <r>
      <rPr>
        <sz val="10"/>
        <color theme="1"/>
        <rFont val="ＭＳ Ｐゴシック"/>
        <family val="3"/>
        <charset val="128"/>
      </rPr>
      <t>リサイクル率に幅有り</t>
    </r>
    <rPh sb="15" eb="16">
      <t>リツ</t>
    </rPh>
    <rPh sb="17" eb="19">
      <t>ハバア</t>
    </rPh>
    <phoneticPr fontId="3"/>
  </si>
  <si>
    <t>Polychlorotrifluoroethylene</t>
    <phoneticPr fontId="3"/>
  </si>
  <si>
    <t>PCTFE</t>
    <phoneticPr fontId="3"/>
  </si>
  <si>
    <t>Fluorinated ethylene propylene</t>
    <phoneticPr fontId="3"/>
  </si>
  <si>
    <t>FEP</t>
    <phoneticPr fontId="3"/>
  </si>
  <si>
    <t>Poly(tetrafluoroethylene,
hexafluoropropylene, vinylidenefluoride)</t>
    <phoneticPr fontId="3"/>
  </si>
  <si>
    <t>TFE/HFP/VDF</t>
    <phoneticPr fontId="3"/>
  </si>
  <si>
    <t>Ethylene/Tetrafluoroethylene</t>
    <phoneticPr fontId="3"/>
  </si>
  <si>
    <t>E/TFE</t>
    <phoneticPr fontId="3"/>
  </si>
  <si>
    <t>DSC</t>
    <phoneticPr fontId="3"/>
  </si>
  <si>
    <t>Urea Formaldehyde</t>
    <phoneticPr fontId="3"/>
  </si>
  <si>
    <t>UF</t>
    <phoneticPr fontId="3"/>
  </si>
  <si>
    <r>
      <t xml:space="preserve">1st heat method </t>
    </r>
    <r>
      <rPr>
        <sz val="10"/>
        <color theme="1"/>
        <rFont val="ＭＳ Ｐゴシック"/>
        <family val="3"/>
        <charset val="128"/>
      </rPr>
      <t>希望</t>
    </r>
    <rPh sb="16" eb="18">
      <t>キボウ</t>
    </rPh>
    <phoneticPr fontId="3"/>
  </si>
  <si>
    <t>Acrylonitrile butadiene styrene</t>
    <phoneticPr fontId="3"/>
  </si>
  <si>
    <t>ABS</t>
    <phoneticPr fontId="3"/>
  </si>
  <si>
    <r>
      <t xml:space="preserve">2nd heat method </t>
    </r>
    <r>
      <rPr>
        <sz val="10"/>
        <color theme="1"/>
        <rFont val="ＭＳ Ｐゴシック"/>
        <family val="3"/>
        <charset val="128"/>
      </rPr>
      <t>希望</t>
    </r>
    <rPh sb="16" eb="18">
      <t>キボウ</t>
    </rPh>
    <phoneticPr fontId="3"/>
  </si>
  <si>
    <t>Silicone</t>
    <phoneticPr fontId="3"/>
  </si>
  <si>
    <r>
      <t>Silicone (</t>
    </r>
    <r>
      <rPr>
        <sz val="10"/>
        <color theme="1"/>
        <rFont val="ＭＳ Ｐゴシック"/>
        <family val="3"/>
        <charset val="128"/>
      </rPr>
      <t>成形樹脂</t>
    </r>
    <r>
      <rPr>
        <sz val="10"/>
        <color theme="1"/>
        <rFont val="Arial"/>
        <family val="2"/>
      </rPr>
      <t>)</t>
    </r>
    <rPh sb="10" eb="14">
      <t>セイケイジュシ</t>
    </rPh>
    <phoneticPr fontId="3"/>
  </si>
  <si>
    <r>
      <rPr>
        <sz val="10"/>
        <color theme="1"/>
        <rFont val="ＭＳ Ｐゴシック"/>
        <family val="3"/>
        <charset val="128"/>
      </rPr>
      <t>希望無し</t>
    </r>
    <rPh sb="0" eb="3">
      <t>キボウナ</t>
    </rPh>
    <phoneticPr fontId="3"/>
  </si>
  <si>
    <t>Silicone rubber - molding resin</t>
    <phoneticPr fontId="3"/>
  </si>
  <si>
    <r>
      <t>SIR (</t>
    </r>
    <r>
      <rPr>
        <sz val="10"/>
        <color theme="1"/>
        <rFont val="ＭＳ Ｐゴシック"/>
        <family val="3"/>
        <charset val="128"/>
      </rPr>
      <t>成形樹脂</t>
    </r>
    <r>
      <rPr>
        <sz val="10"/>
        <color theme="1"/>
        <rFont val="Arial"/>
        <family val="2"/>
      </rPr>
      <t>)</t>
    </r>
    <rPh sb="5" eb="9">
      <t>セイケイジュシ</t>
    </rPh>
    <phoneticPr fontId="3"/>
  </si>
  <si>
    <t>Silicone rubber - addition-cure, vinyl, platinum catalyzed</t>
    <phoneticPr fontId="3"/>
  </si>
  <si>
    <t>Silicone rubber - room-temperature vulcanizing,
condensation or heat-cured paste</t>
    <phoneticPr fontId="3"/>
  </si>
  <si>
    <t>RTV</t>
    <phoneticPr fontId="3"/>
  </si>
  <si>
    <t>Epoxy - molding resin</t>
    <phoneticPr fontId="3"/>
  </si>
  <si>
    <r>
      <t>EP (</t>
    </r>
    <r>
      <rPr>
        <sz val="10"/>
        <color theme="1"/>
        <rFont val="ＭＳ Ｐゴシック"/>
        <family val="3"/>
        <charset val="128"/>
      </rPr>
      <t>成形樹脂</t>
    </r>
    <r>
      <rPr>
        <sz val="10"/>
        <color theme="1"/>
        <rFont val="Arial"/>
        <family val="2"/>
      </rPr>
      <t>)</t>
    </r>
    <rPh sb="4" eb="8">
      <t>セイケイジュシ</t>
    </rPh>
    <phoneticPr fontId="3"/>
  </si>
  <si>
    <t>Epoxy - powder coating materials</t>
    <phoneticPr fontId="3"/>
  </si>
  <si>
    <r>
      <t>EP (</t>
    </r>
    <r>
      <rPr>
        <sz val="10"/>
        <color theme="1"/>
        <rFont val="ＭＳ Ｐゴシック"/>
        <family val="3"/>
        <charset val="128"/>
      </rPr>
      <t>パウダーコーティング</t>
    </r>
    <r>
      <rPr>
        <sz val="10"/>
        <color theme="1"/>
        <rFont val="Arial"/>
        <family val="2"/>
      </rPr>
      <t>)</t>
    </r>
    <phoneticPr fontId="3"/>
  </si>
  <si>
    <t>Epoxy - casting or potting resin</t>
    <phoneticPr fontId="3"/>
  </si>
  <si>
    <r>
      <t>EP (</t>
    </r>
    <r>
      <rPr>
        <sz val="10"/>
        <color theme="1"/>
        <rFont val="ＭＳ Ｐゴシック"/>
        <family val="3"/>
        <charset val="128"/>
      </rPr>
      <t>キャスティング、ポッティング</t>
    </r>
    <r>
      <rPr>
        <sz val="10"/>
        <color theme="1"/>
        <rFont val="Arial"/>
        <family val="2"/>
      </rPr>
      <t>)</t>
    </r>
    <phoneticPr fontId="3"/>
  </si>
  <si>
    <t>Molded diallyl phthalate</t>
    <phoneticPr fontId="3"/>
  </si>
  <si>
    <t>Molded unsaturated polyester</t>
    <phoneticPr fontId="3"/>
  </si>
  <si>
    <t>UP</t>
    <phoneticPr fontId="3"/>
  </si>
  <si>
    <t>RTI (Elec): 105, RTI (Imp, Str): 130</t>
    <phoneticPr fontId="3"/>
  </si>
  <si>
    <t>Liquid crystalline thermotropic aromatic
polyester</t>
    <phoneticPr fontId="3"/>
  </si>
  <si>
    <t>LCP</t>
    <phoneticPr fontId="3"/>
  </si>
  <si>
    <t>Ligno-cellulose laminate</t>
    <phoneticPr fontId="3"/>
  </si>
  <si>
    <t>Vulcanized fiber</t>
    <phoneticPr fontId="3"/>
  </si>
  <si>
    <t>Cold-molded phenolic, melamine or melamine-phenolic compounds</t>
    <phoneticPr fontId="3"/>
  </si>
  <si>
    <r>
      <t>Cold-molded PF (</t>
    </r>
    <r>
      <rPr>
        <sz val="10"/>
        <color theme="1"/>
        <rFont val="ＭＳ Ｐゴシック"/>
        <family val="3"/>
        <charset val="128"/>
      </rPr>
      <t>比重</t>
    </r>
    <r>
      <rPr>
        <sz val="10"/>
        <color theme="1"/>
        <rFont val="Arial"/>
        <family val="2"/>
      </rPr>
      <t>&lt;1.55)</t>
    </r>
    <rPh sb="16" eb="18">
      <t>ヒジュウ</t>
    </rPh>
    <phoneticPr fontId="3"/>
  </si>
  <si>
    <r>
      <t>Cold-molded PF (</t>
    </r>
    <r>
      <rPr>
        <sz val="10"/>
        <color theme="1"/>
        <rFont val="ＭＳ Ｐゴシック"/>
        <family val="3"/>
        <charset val="128"/>
      </rPr>
      <t>比重≥</t>
    </r>
    <r>
      <rPr>
        <sz val="10"/>
        <color theme="1"/>
        <rFont val="Arial"/>
        <family val="2"/>
      </rPr>
      <t>1.55)</t>
    </r>
    <rPh sb="16" eb="18">
      <t>ヒジュウ</t>
    </rPh>
    <phoneticPr fontId="3"/>
  </si>
  <si>
    <r>
      <t>Cold-molded MF (</t>
    </r>
    <r>
      <rPr>
        <sz val="10"/>
        <color theme="1"/>
        <rFont val="ＭＳ Ｐゴシック"/>
        <family val="3"/>
        <charset val="128"/>
      </rPr>
      <t>比重</t>
    </r>
    <r>
      <rPr>
        <sz val="10"/>
        <color theme="1"/>
        <rFont val="Arial"/>
        <family val="2"/>
      </rPr>
      <t>&lt;1.55)</t>
    </r>
    <phoneticPr fontId="3"/>
  </si>
  <si>
    <r>
      <t>Cold-molded MF (</t>
    </r>
    <r>
      <rPr>
        <sz val="10"/>
        <color theme="1"/>
        <rFont val="ＭＳ Ｐゴシック"/>
        <family val="3"/>
        <charset val="128"/>
      </rPr>
      <t>比重≥</t>
    </r>
    <r>
      <rPr>
        <sz val="10"/>
        <color theme="1"/>
        <rFont val="Arial"/>
        <family val="2"/>
      </rPr>
      <t>1.55)</t>
    </r>
    <phoneticPr fontId="3"/>
  </si>
  <si>
    <r>
      <t>Cold-molded MF/PF</t>
    </r>
    <r>
      <rPr>
        <sz val="10"/>
        <color theme="1"/>
        <rFont val="ＭＳ Ｐゴシック"/>
        <family val="3"/>
        <charset val="128"/>
      </rPr>
      <t>　</t>
    </r>
    <r>
      <rPr>
        <sz val="10"/>
        <color theme="1"/>
        <rFont val="Arial"/>
        <family val="2"/>
      </rPr>
      <t>(</t>
    </r>
    <r>
      <rPr>
        <sz val="10"/>
        <color theme="1"/>
        <rFont val="ＭＳ Ｐゴシック"/>
        <family val="3"/>
        <charset val="128"/>
      </rPr>
      <t>比重</t>
    </r>
    <r>
      <rPr>
        <sz val="10"/>
        <color theme="1"/>
        <rFont val="Arial"/>
        <family val="2"/>
      </rPr>
      <t>&lt;1.55)</t>
    </r>
    <rPh sb="19" eb="21">
      <t>ヒジュウ</t>
    </rPh>
    <phoneticPr fontId="3"/>
  </si>
  <si>
    <r>
      <t>Cold-molded MF/PF (</t>
    </r>
    <r>
      <rPr>
        <sz val="10"/>
        <color theme="1"/>
        <rFont val="ＭＳ Ｐゴシック"/>
        <family val="3"/>
        <charset val="128"/>
      </rPr>
      <t>比重≥</t>
    </r>
    <r>
      <rPr>
        <sz val="10"/>
        <color theme="1"/>
        <rFont val="Arial"/>
        <family val="2"/>
      </rPr>
      <t>1.55)</t>
    </r>
    <phoneticPr fontId="3"/>
  </si>
  <si>
    <t>Integrated mica, resin-bonded - epoxy, alkyd or polyester binder</t>
    <phoneticPr fontId="3"/>
  </si>
  <si>
    <t>Integrated mica, resin-bonded - phenolic binder</t>
    <phoneticPr fontId="3"/>
  </si>
  <si>
    <t>Integrated mica, resin-bonded - silicone binder</t>
    <phoneticPr fontId="3"/>
  </si>
  <si>
    <r>
      <t>Others (</t>
    </r>
    <r>
      <rPr>
        <sz val="10"/>
        <color theme="1"/>
        <rFont val="ＭＳ Ｐゴシック"/>
        <family val="2"/>
        <charset val="128"/>
      </rPr>
      <t>その他</t>
    </r>
    <r>
      <rPr>
        <sz val="10"/>
        <color theme="1"/>
        <rFont val="Arial"/>
        <family val="2"/>
      </rPr>
      <t>)</t>
    </r>
    <rPh sb="10" eb="11">
      <t>タ</t>
    </rPh>
    <phoneticPr fontId="3"/>
  </si>
  <si>
    <r>
      <t>QMTR2/8 (</t>
    </r>
    <r>
      <rPr>
        <sz val="10"/>
        <color theme="1"/>
        <rFont val="ＭＳ Ｐゴシック"/>
        <family val="2"/>
        <charset val="128"/>
      </rPr>
      <t>プラスチック、</t>
    </r>
    <r>
      <rPr>
        <sz val="10"/>
        <color theme="1"/>
        <rFont val="Arial"/>
        <family val="2"/>
      </rPr>
      <t>Proprietary, UL, cUL</t>
    </r>
    <r>
      <rPr>
        <sz val="10"/>
        <color theme="1"/>
        <rFont val="ＭＳ Ｐゴシック"/>
        <family val="2"/>
        <charset val="128"/>
      </rPr>
      <t>認証</t>
    </r>
    <r>
      <rPr>
        <sz val="10"/>
        <color theme="1"/>
        <rFont val="Arial"/>
        <family val="2"/>
      </rPr>
      <t>)</t>
    </r>
    <rPh sb="36" eb="38">
      <t>ニンショウ</t>
    </rPh>
    <phoneticPr fontId="3"/>
  </si>
  <si>
    <r>
      <t>QMFZ3/9 (</t>
    </r>
    <r>
      <rPr>
        <sz val="10"/>
        <color theme="1"/>
        <rFont val="ＭＳ Ｐゴシック"/>
        <family val="2"/>
        <charset val="128"/>
      </rPr>
      <t>プラスチック、アンリステッド、</t>
    </r>
    <r>
      <rPr>
        <sz val="10"/>
        <color theme="1"/>
        <rFont val="Arial"/>
        <family val="2"/>
      </rPr>
      <t>UL, cUL</t>
    </r>
    <r>
      <rPr>
        <sz val="10"/>
        <color theme="1"/>
        <rFont val="ＭＳ Ｐゴシック"/>
        <family val="2"/>
        <charset val="128"/>
      </rPr>
      <t>認証</t>
    </r>
    <r>
      <rPr>
        <sz val="10"/>
        <color theme="1"/>
        <rFont val="Arial"/>
        <family val="2"/>
      </rPr>
      <t>)</t>
    </r>
    <rPh sb="31" eb="33">
      <t>ニンショウ</t>
    </rPh>
    <phoneticPr fontId="3"/>
  </si>
  <si>
    <r>
      <t>ID</t>
    </r>
    <r>
      <rPr>
        <sz val="10"/>
        <color theme="1"/>
        <rFont val="ＭＳ Ｐゴシック"/>
        <family val="3"/>
        <charset val="128"/>
      </rPr>
      <t>試験を行うご希望のサンプル色</t>
    </r>
    <r>
      <rPr>
        <sz val="10"/>
        <color rgb="FFFF0000"/>
        <rFont val="Arial"/>
        <family val="2"/>
      </rPr>
      <t xml:space="preserve"> (#)</t>
    </r>
    <rPh sb="2" eb="4">
      <t>シケン</t>
    </rPh>
    <rPh sb="5" eb="6">
      <t>オコナ</t>
    </rPh>
    <rPh sb="8" eb="10">
      <t>キボウ</t>
    </rPh>
    <rPh sb="15" eb="16">
      <t>ショク</t>
    </rPh>
    <phoneticPr fontId="3"/>
  </si>
  <si>
    <t>N/A</t>
    <phoneticPr fontId="3"/>
  </si>
  <si>
    <t>b, h</t>
    <phoneticPr fontId="3"/>
  </si>
  <si>
    <t>c, d</t>
    <phoneticPr fontId="3"/>
  </si>
  <si>
    <t>c, d, e</t>
    <phoneticPr fontId="3"/>
  </si>
  <si>
    <t>f</t>
    <phoneticPr fontId="3"/>
  </si>
  <si>
    <t>d</t>
    <phoneticPr fontId="3"/>
  </si>
  <si>
    <t>($)</t>
    <phoneticPr fontId="3"/>
  </si>
  <si>
    <t>ABS/PC, PC/ABS</t>
    <phoneticPr fontId="3"/>
  </si>
  <si>
    <t>PBT/PC, PC/PBT</t>
    <phoneticPr fontId="3"/>
  </si>
  <si>
    <t>PA/ABS, ABS/PA</t>
    <phoneticPr fontId="3"/>
  </si>
  <si>
    <t>ABS/PBT, PBT/ABS</t>
    <phoneticPr fontId="3"/>
  </si>
  <si>
    <t>Confirmation</t>
    <phoneticPr fontId="3"/>
  </si>
  <si>
    <t>(b) - Includes glass-fiber reinforcement and/or talc, asbestos, mineral, calcium carbonate, compounding of the same type of resins, either grafted or ungrafted and other inorganic fillers.
(m) - Non-aromatic Polycarbonates including those based on isosorbide monomer receive a generic RTI assignment of 50°C.</t>
    <phoneticPr fontId="3"/>
  </si>
  <si>
    <t>(c) - Includes only compounds molded by high-temperature and high-pressure processes such as injection, compression, pultrusion, and transfer molding and match-metal die molding; excludes compounds molded by open-mold or low-pressure molding processes such as hand lay-up spray-up, contact bag, filament winding, rotational molding, and powder coating (fluidized bed, electrostatic spray, hot dip, flow coating).
(d) - Includes materials having filler systems of fibrous (other than synthetic organic) types but excludes fiber reinforcement systems using resins that are applied in liquid form. Synthetic organic fillers are to be considered acceptable at temperatures not greater than 105°C.</t>
    <phoneticPr fontId="3"/>
  </si>
  <si>
    <t>(b) - Includes glass-fiber reinforcement and/or talc, asbestos, mineral, calcium carbonate, compounding of the same type of resins, either grafted or ungrafted and other inorganic fillers.
(g) - Includes polypropylene copolymers containing not more than 25% ethylene comonomer, by weight.</t>
    <phoneticPr fontId="3"/>
  </si>
  <si>
    <t>(c) - Includes only compounds molded by high-temperature and high-pressure processes such as injection, compression, pultrusion, and transfer molding and match-metal die molding; excludes compounds molded by open-mold or low-pressure molding processes such as hand lay-up spray-up, contact bag, filament winding, rotational molding, and powder coating (fluidized bed, electrostatic spray, hot dip, flow coating).
(d) - Includes materials having filler systems of fibrous (other than synthetic organic) types but excludes fiber reinforcement systems using resins that are applied in liquid form. Synthetic organic fillers are to be considered acceptable at temperatures not greater than 105°C.
(e) - Except 130°C generic thermal index if the material retains at least 50% of its unaged dielectric strength after a 504-hour exposure at 180°C in an air circulating oven. Specimens are to be tested in a dry, as molded, condition. Specimens that are removed from the oven are to be cooled over desiccant for at least 2 hours prior to testing.</t>
    <phoneticPr fontId="3"/>
  </si>
  <si>
    <r>
      <rPr>
        <sz val="10"/>
        <color theme="1"/>
        <rFont val="ＭＳ Ｐゴシック"/>
        <family val="2"/>
        <charset val="128"/>
      </rPr>
      <t>フットノート</t>
    </r>
    <r>
      <rPr>
        <sz val="10"/>
        <color theme="1"/>
        <rFont val="Arial"/>
        <family val="2"/>
      </rPr>
      <t>(f)</t>
    </r>
    <r>
      <rPr>
        <sz val="10"/>
        <color theme="1"/>
        <rFont val="ＭＳ Ｐゴシック"/>
        <family val="2"/>
        <charset val="128"/>
      </rPr>
      <t>に該当する全芳香族系の</t>
    </r>
    <r>
      <rPr>
        <sz val="10"/>
        <color theme="1"/>
        <rFont val="Arial"/>
        <family val="2"/>
      </rPr>
      <t>LCP</t>
    </r>
    <r>
      <rPr>
        <sz val="10"/>
        <color theme="1"/>
        <rFont val="ＭＳ Ｐゴシック"/>
        <family val="2"/>
        <charset val="128"/>
      </rPr>
      <t>ですか。</t>
    </r>
    <rPh sb="10" eb="12">
      <t>ガイトウ</t>
    </rPh>
    <rPh sb="14" eb="18">
      <t>ゼンホウコウゾク</t>
    </rPh>
    <rPh sb="18" eb="19">
      <t>ケイ</t>
    </rPh>
    <phoneticPr fontId="3"/>
  </si>
  <si>
    <r>
      <rPr>
        <sz val="10"/>
        <color theme="1"/>
        <rFont val="ＭＳ Ｐゴシック"/>
        <family val="2"/>
        <charset val="128"/>
      </rPr>
      <t>合成有機繊維フィラーを含みますか。
※含む場合はフットノート</t>
    </r>
    <r>
      <rPr>
        <sz val="10"/>
        <color theme="1"/>
        <rFont val="Arial"/>
        <family val="2"/>
      </rPr>
      <t>(d)</t>
    </r>
    <r>
      <rPr>
        <sz val="10"/>
        <color theme="1"/>
        <rFont val="ＭＳ Ｐゴシック"/>
        <family val="2"/>
        <charset val="128"/>
      </rPr>
      <t>が適用されます。</t>
    </r>
    <rPh sb="0" eb="6">
      <t>ゴウセイユウキセンイ</t>
    </rPh>
    <rPh sb="11" eb="12">
      <t>フク</t>
    </rPh>
    <rPh sb="19" eb="20">
      <t>フク</t>
    </rPh>
    <rPh sb="21" eb="23">
      <t>バアイ</t>
    </rPh>
    <rPh sb="34" eb="36">
      <t>テキヨウ</t>
    </rPh>
    <phoneticPr fontId="3"/>
  </si>
  <si>
    <r>
      <t>RTI (Elec) = 130C</t>
    </r>
    <r>
      <rPr>
        <sz val="10"/>
        <color theme="1"/>
        <rFont val="ＭＳ Ｐゴシック"/>
        <family val="2"/>
        <charset val="128"/>
      </rPr>
      <t>付与をご希望ですか。
※その場合、</t>
    </r>
    <r>
      <rPr>
        <sz val="10"/>
        <color theme="1"/>
        <rFont val="Arial"/>
        <family val="2"/>
      </rPr>
      <t>Dielectric Strength</t>
    </r>
    <r>
      <rPr>
        <sz val="10"/>
        <color theme="1"/>
        <rFont val="ＭＳ Ｐゴシック"/>
        <family val="2"/>
        <charset val="128"/>
      </rPr>
      <t>試験を実施し、フットノート</t>
    </r>
    <r>
      <rPr>
        <sz val="10"/>
        <color theme="1"/>
        <rFont val="Arial"/>
        <family val="2"/>
      </rPr>
      <t>(e)</t>
    </r>
    <r>
      <rPr>
        <sz val="10"/>
        <color theme="1"/>
        <rFont val="ＭＳ Ｐゴシック"/>
        <family val="2"/>
        <charset val="128"/>
      </rPr>
      <t>を満たすことを確認致します。</t>
    </r>
    <rPh sb="17" eb="19">
      <t>フヨ</t>
    </rPh>
    <rPh sb="21" eb="23">
      <t>キボウ</t>
    </rPh>
    <rPh sb="31" eb="33">
      <t>バアイ</t>
    </rPh>
    <rPh sb="56" eb="58">
      <t>ジッシ</t>
    </rPh>
    <rPh sb="70" eb="71">
      <t>ミ</t>
    </rPh>
    <rPh sb="76" eb="78">
      <t>カクニン</t>
    </rPh>
    <rPh sb="78" eb="79">
      <t>イタシケン</t>
    </rPh>
    <phoneticPr fontId="3"/>
  </si>
  <si>
    <r>
      <rPr>
        <sz val="10"/>
        <color theme="1"/>
        <rFont val="ＭＳ Ｐゴシック"/>
        <family val="2"/>
        <charset val="128"/>
      </rPr>
      <t>エチレンコモノマー含有量が</t>
    </r>
    <r>
      <rPr>
        <sz val="10"/>
        <color theme="1"/>
        <rFont val="Arial"/>
        <family val="2"/>
      </rPr>
      <t>25 wt.%</t>
    </r>
    <r>
      <rPr>
        <sz val="10"/>
        <color theme="1"/>
        <rFont val="ＭＳ Ｐゴシック"/>
        <family val="2"/>
        <charset val="128"/>
      </rPr>
      <t>以下のポリプロピレンですか。</t>
    </r>
    <r>
      <rPr>
        <sz val="10"/>
        <color theme="1"/>
        <rFont val="Arial"/>
        <family val="2"/>
      </rPr>
      <t xml:space="preserve">
</t>
    </r>
    <r>
      <rPr>
        <sz val="10"/>
        <color theme="1"/>
        <rFont val="ＭＳ Ｐゴシック"/>
        <family val="2"/>
        <charset val="128"/>
      </rPr>
      <t>※フットノート</t>
    </r>
    <r>
      <rPr>
        <sz val="10"/>
        <color theme="1"/>
        <rFont val="Arial"/>
        <family val="2"/>
      </rPr>
      <t>(g)</t>
    </r>
    <r>
      <rPr>
        <sz val="10"/>
        <color theme="1"/>
        <rFont val="ＭＳ Ｐゴシック"/>
        <family val="2"/>
        <charset val="128"/>
      </rPr>
      <t>に該当しない場合は、</t>
    </r>
    <r>
      <rPr>
        <sz val="10"/>
        <color theme="1"/>
        <rFont val="Arial"/>
        <family val="2"/>
      </rPr>
      <t>RTI 50°C</t>
    </r>
    <r>
      <rPr>
        <sz val="10"/>
        <color theme="1"/>
        <rFont val="ＭＳ Ｐゴシック"/>
        <family val="2"/>
        <charset val="128"/>
      </rPr>
      <t>が付与されます。</t>
    </r>
    <rPh sb="46" eb="48">
      <t>ガイトウ</t>
    </rPh>
    <rPh sb="51" eb="53">
      <t>バアイ</t>
    </rPh>
    <rPh sb="64" eb="66">
      <t>フヨ</t>
    </rPh>
    <phoneticPr fontId="3"/>
  </si>
  <si>
    <r>
      <rPr>
        <sz val="10"/>
        <color theme="1"/>
        <rFont val="ＭＳ Ｐゴシック"/>
        <family val="2"/>
        <charset val="128"/>
      </rPr>
      <t>酸無水物または芳香族アミンの硬化剤を使用する</t>
    </r>
    <r>
      <rPr>
        <sz val="10"/>
        <color theme="1"/>
        <rFont val="Arial"/>
        <family val="2"/>
      </rPr>
      <t>2</t>
    </r>
    <r>
      <rPr>
        <sz val="10"/>
        <color theme="1"/>
        <rFont val="ＭＳ Ｐゴシック"/>
        <family val="2"/>
        <charset val="128"/>
      </rPr>
      <t>液以上の液状エポキシですか。
※フットノート</t>
    </r>
    <r>
      <rPr>
        <sz val="10"/>
        <color theme="1"/>
        <rFont val="Arial"/>
        <family val="2"/>
      </rPr>
      <t>(h)</t>
    </r>
    <r>
      <rPr>
        <sz val="10"/>
        <color theme="1"/>
        <rFont val="ＭＳ Ｐゴシック"/>
        <family val="2"/>
        <charset val="128"/>
      </rPr>
      <t>に該当する場合は、</t>
    </r>
    <r>
      <rPr>
        <sz val="10"/>
        <color theme="1"/>
        <rFont val="Arial"/>
        <family val="2"/>
      </rPr>
      <t>RTI 130°C</t>
    </r>
    <r>
      <rPr>
        <sz val="10"/>
        <color theme="1"/>
        <rFont val="ＭＳ Ｐゴシック"/>
        <family val="2"/>
        <charset val="128"/>
      </rPr>
      <t>が付与されます。</t>
    </r>
    <rPh sb="49" eb="51">
      <t>ガイトウ</t>
    </rPh>
    <rPh sb="53" eb="55">
      <t>バアイ</t>
    </rPh>
    <rPh sb="67" eb="69">
      <t>フヨ</t>
    </rPh>
    <phoneticPr fontId="3"/>
  </si>
  <si>
    <r>
      <t>RTI 65°C</t>
    </r>
    <r>
      <rPr>
        <sz val="10"/>
        <color theme="1"/>
        <rFont val="ＭＳ Ｐゴシック"/>
        <family val="2"/>
        <charset val="128"/>
      </rPr>
      <t>のご登録を希望されますか。その場合は</t>
    </r>
    <r>
      <rPr>
        <sz val="10"/>
        <color theme="1"/>
        <rFont val="Arial"/>
        <family val="2"/>
      </rPr>
      <t>PPE</t>
    </r>
    <r>
      <rPr>
        <sz val="10"/>
        <color theme="1"/>
        <rFont val="ＭＳ Ｐゴシック"/>
        <family val="2"/>
        <charset val="128"/>
      </rPr>
      <t>含有率</t>
    </r>
    <r>
      <rPr>
        <sz val="10"/>
        <color theme="1"/>
        <rFont val="Arial"/>
        <family val="2"/>
      </rPr>
      <t xml:space="preserve"> (wt.%) </t>
    </r>
    <r>
      <rPr>
        <sz val="10"/>
        <color theme="1"/>
        <rFont val="ＭＳ Ｐゴシック"/>
        <family val="2"/>
        <charset val="128"/>
      </rPr>
      <t>を下欄に入力して下さい。</t>
    </r>
    <r>
      <rPr>
        <sz val="10"/>
        <color theme="1"/>
        <rFont val="Arial"/>
        <family val="2"/>
      </rPr>
      <t xml:space="preserve">
</t>
    </r>
    <r>
      <rPr>
        <sz val="10"/>
        <color theme="1"/>
        <rFont val="ＭＳ Ｐゴシック"/>
        <family val="2"/>
        <charset val="128"/>
      </rPr>
      <t>※</t>
    </r>
    <r>
      <rPr>
        <sz val="10"/>
        <color theme="1"/>
        <rFont val="Arial"/>
        <family val="2"/>
      </rPr>
      <t>PPE</t>
    </r>
    <r>
      <rPr>
        <sz val="10"/>
        <color theme="1"/>
        <rFont val="ＭＳ Ｐゴシック"/>
        <family val="2"/>
        <charset val="128"/>
      </rPr>
      <t>含有率と</t>
    </r>
    <r>
      <rPr>
        <sz val="10"/>
        <color theme="1"/>
        <rFont val="Arial"/>
        <family val="2"/>
      </rPr>
      <t>HDT</t>
    </r>
    <r>
      <rPr>
        <sz val="10"/>
        <color theme="1"/>
        <rFont val="ＭＳ Ｐゴシック"/>
        <family val="2"/>
        <charset val="128"/>
      </rPr>
      <t>試験結果がフットノート</t>
    </r>
    <r>
      <rPr>
        <sz val="10"/>
        <color theme="1"/>
        <rFont val="Arial"/>
        <family val="2"/>
      </rPr>
      <t>(i)</t>
    </r>
    <r>
      <rPr>
        <sz val="10"/>
        <color theme="1"/>
        <rFont val="ＭＳ Ｐゴシック"/>
        <family val="2"/>
        <charset val="128"/>
      </rPr>
      <t>を満たす場合、</t>
    </r>
    <r>
      <rPr>
        <sz val="10"/>
        <color theme="1"/>
        <rFont val="Arial"/>
        <family val="2"/>
      </rPr>
      <t>RTI 65°C</t>
    </r>
    <r>
      <rPr>
        <sz val="10"/>
        <color theme="1"/>
        <rFont val="ＭＳ Ｐゴシック"/>
        <family val="2"/>
        <charset val="128"/>
      </rPr>
      <t>が付与されます。</t>
    </r>
    <rPh sb="23" eb="25">
      <t>バアイ</t>
    </rPh>
    <rPh sb="29" eb="32">
      <t>ガンユウリツ</t>
    </rPh>
    <rPh sb="41" eb="43">
      <t>カラン</t>
    </rPh>
    <rPh sb="44" eb="46">
      <t>ニュウリョク</t>
    </rPh>
    <rPh sb="48" eb="49">
      <t>クダ</t>
    </rPh>
    <rPh sb="94" eb="96">
      <t>フヨ</t>
    </rPh>
    <phoneticPr fontId="3"/>
  </si>
  <si>
    <r>
      <rPr>
        <sz val="10"/>
        <color theme="1"/>
        <rFont val="Meiryo UI"/>
        <family val="2"/>
        <charset val="128"/>
      </rPr>
      <t>シロキサン含有率</t>
    </r>
    <r>
      <rPr>
        <sz val="10"/>
        <color theme="1"/>
        <rFont val="Arial"/>
        <family val="2"/>
      </rPr>
      <t xml:space="preserve"> (wt.%) </t>
    </r>
    <r>
      <rPr>
        <sz val="10"/>
        <color theme="1"/>
        <rFont val="Meiryo UI"/>
        <family val="2"/>
        <charset val="128"/>
      </rPr>
      <t>をお知らせ下さい。</t>
    </r>
    <r>
      <rPr>
        <sz val="10"/>
        <color theme="1"/>
        <rFont val="Arial"/>
        <family val="2"/>
      </rPr>
      <t xml:space="preserve">
</t>
    </r>
    <r>
      <rPr>
        <sz val="10"/>
        <color theme="1"/>
        <rFont val="ＭＳ Ｐゴシック"/>
        <family val="2"/>
        <charset val="128"/>
      </rPr>
      <t>※フットノート</t>
    </r>
    <r>
      <rPr>
        <sz val="10"/>
        <color theme="1"/>
        <rFont val="Arial"/>
        <family val="2"/>
      </rPr>
      <t>(j)</t>
    </r>
    <r>
      <rPr>
        <sz val="10"/>
        <color theme="1"/>
        <rFont val="ＭＳ Ｐゴシック"/>
        <family val="2"/>
        <charset val="128"/>
      </rPr>
      <t>を満たす場合、</t>
    </r>
    <r>
      <rPr>
        <sz val="10"/>
        <color theme="1"/>
        <rFont val="Arial"/>
        <family val="2"/>
      </rPr>
      <t>RTI 80°C</t>
    </r>
    <r>
      <rPr>
        <sz val="10"/>
        <color theme="1"/>
        <rFont val="ＭＳ Ｐゴシック"/>
        <family val="2"/>
        <charset val="128"/>
      </rPr>
      <t>が付与されます。</t>
    </r>
    <rPh sb="52" eb="54">
      <t>フヨ</t>
    </rPh>
    <phoneticPr fontId="3"/>
  </si>
  <si>
    <r>
      <t>VDF</t>
    </r>
    <r>
      <rPr>
        <sz val="10"/>
        <color theme="1"/>
        <rFont val="ＭＳ Ｐゴシック"/>
        <family val="2"/>
        <charset val="128"/>
      </rPr>
      <t>モノマーの含有率</t>
    </r>
    <r>
      <rPr>
        <sz val="10"/>
        <color theme="1"/>
        <rFont val="Arial"/>
        <family val="2"/>
      </rPr>
      <t xml:space="preserve"> (wt.%) </t>
    </r>
    <r>
      <rPr>
        <sz val="10"/>
        <color theme="1"/>
        <rFont val="ＭＳ Ｐゴシック"/>
        <family val="2"/>
        <charset val="128"/>
      </rPr>
      <t>をお知らせ下さい。
※フットノート</t>
    </r>
    <r>
      <rPr>
        <sz val="10"/>
        <color theme="1"/>
        <rFont val="Arial"/>
        <family val="2"/>
      </rPr>
      <t>(k)</t>
    </r>
    <r>
      <rPr>
        <sz val="10"/>
        <color theme="1"/>
        <rFont val="ＭＳ Ｐゴシック"/>
        <family val="2"/>
        <charset val="128"/>
      </rPr>
      <t>を満たす場合、</t>
    </r>
    <r>
      <rPr>
        <sz val="10"/>
        <color theme="1"/>
        <rFont val="Arial"/>
        <family val="2"/>
      </rPr>
      <t>RTI 130°C</t>
    </r>
    <r>
      <rPr>
        <sz val="10"/>
        <color theme="1"/>
        <rFont val="ＭＳ Ｐゴシック"/>
        <family val="2"/>
        <charset val="128"/>
      </rPr>
      <t>が付与されます。</t>
    </r>
    <rPh sb="56" eb="58">
      <t>フヨ</t>
    </rPh>
    <phoneticPr fontId="3"/>
  </si>
  <si>
    <r>
      <rPr>
        <sz val="9"/>
        <color theme="1"/>
        <rFont val="ＭＳ Ｐゴシック"/>
        <family val="3"/>
        <charset val="128"/>
      </rPr>
      <t>新規グレードの登録、既存グレードの追加登録、フォローアップ試験関連の再評価など</t>
    </r>
    <rPh sb="0" eb="2">
      <t>シンキ</t>
    </rPh>
    <rPh sb="7" eb="9">
      <t>トウロク</t>
    </rPh>
    <rPh sb="10" eb="12">
      <t>キゾン</t>
    </rPh>
    <rPh sb="17" eb="19">
      <t>ツイカ</t>
    </rPh>
    <rPh sb="19" eb="21">
      <t>トウロク</t>
    </rPh>
    <rPh sb="29" eb="31">
      <t>シケン</t>
    </rPh>
    <rPh sb="31" eb="33">
      <t>カンレン</t>
    </rPh>
    <rPh sb="34" eb="35">
      <t>サイ</t>
    </rPh>
    <rPh sb="35" eb="37">
      <t>ヒョウカ</t>
    </rPh>
    <phoneticPr fontId="3"/>
  </si>
  <si>
    <r>
      <rPr>
        <sz val="10"/>
        <color theme="1"/>
        <rFont val="ＭＳ Ｐゴシック"/>
        <family val="2"/>
        <charset val="128"/>
      </rPr>
      <t>芳香族ポリカーボネートですか。
※非芳香族ポリカーボネートの場合は、フットノート</t>
    </r>
    <r>
      <rPr>
        <sz val="10"/>
        <color theme="1"/>
        <rFont val="Arial"/>
        <family val="2"/>
      </rPr>
      <t>(m)</t>
    </r>
    <r>
      <rPr>
        <sz val="10"/>
        <color theme="1"/>
        <rFont val="ＭＳ Ｐゴシック"/>
        <family val="2"/>
        <charset val="128"/>
      </rPr>
      <t>に基づき</t>
    </r>
    <r>
      <rPr>
        <sz val="10"/>
        <color theme="1"/>
        <rFont val="Arial"/>
        <family val="2"/>
      </rPr>
      <t>RTI 50°C</t>
    </r>
    <r>
      <rPr>
        <sz val="10"/>
        <color theme="1"/>
        <rFont val="ＭＳ Ｐゴシック"/>
        <family val="2"/>
        <charset val="128"/>
      </rPr>
      <t>が付与されます。</t>
    </r>
    <rPh sb="0" eb="3">
      <t>ホウコウゾク</t>
    </rPh>
    <rPh sb="56" eb="58">
      <t>フヨ</t>
    </rPh>
    <phoneticPr fontId="3"/>
  </si>
  <si>
    <t>―</t>
    <phoneticPr fontId="3"/>
  </si>
  <si>
    <r>
      <rPr>
        <sz val="9"/>
        <color rgb="FF000080"/>
        <rFont val="Arial"/>
        <family val="2"/>
      </rPr>
      <t>Component - Plastics</t>
    </r>
    <r>
      <rPr>
        <b/>
        <sz val="14"/>
        <color rgb="FF000080"/>
        <rFont val="Arial"/>
        <family val="2"/>
      </rPr>
      <t xml:space="preserve">
Recognized Company Name
</t>
    </r>
    <r>
      <rPr>
        <sz val="9"/>
        <color rgb="FF000080"/>
        <rFont val="Arial"/>
        <family val="2"/>
      </rPr>
      <t>Address</t>
    </r>
    <r>
      <rPr>
        <b/>
        <sz val="9"/>
        <color rgb="FF000080"/>
        <rFont val="Arial"/>
        <family val="2"/>
      </rPr>
      <t xml:space="preserve">
</t>
    </r>
    <r>
      <rPr>
        <b/>
        <sz val="14"/>
        <color rgb="FF000080"/>
        <rFont val="Arial"/>
        <family val="2"/>
      </rPr>
      <t xml:space="preserve">GRADE NAME
</t>
    </r>
    <r>
      <rPr>
        <sz val="9"/>
        <color rgb="FF000080"/>
        <rFont val="Arial"/>
        <family val="2"/>
      </rPr>
      <t>Generic type, "Tradename", furnishded as pellets.</t>
    </r>
    <phoneticPr fontId="3"/>
  </si>
  <si>
    <t xml:space="preserve">
HAI</t>
    <phoneticPr fontId="3"/>
  </si>
  <si>
    <r>
      <t xml:space="preserve">Lot Nos. for each batch
</t>
    </r>
    <r>
      <rPr>
        <sz val="9"/>
        <rFont val="Arial"/>
        <family val="2"/>
      </rPr>
      <t xml:space="preserve">/ </t>
    </r>
    <r>
      <rPr>
        <sz val="9"/>
        <rFont val="ＭＳ Ｐゴシック"/>
        <family val="2"/>
        <charset val="128"/>
      </rPr>
      <t>各バッチのロット番号</t>
    </r>
    <rPh sb="26" eb="27">
      <t>カク</t>
    </rPh>
    <rPh sb="34" eb="36">
      <t>バンゴウ</t>
    </rPh>
    <phoneticPr fontId="3"/>
  </si>
  <si>
    <r>
      <t>Polymer alloy (</t>
    </r>
    <r>
      <rPr>
        <sz val="10"/>
        <color theme="1"/>
        <rFont val="ＭＳ Ｐゴシック"/>
        <family val="2"/>
        <charset val="128"/>
      </rPr>
      <t>その他のポリマーアロイ</t>
    </r>
    <r>
      <rPr>
        <sz val="10"/>
        <color theme="1"/>
        <rFont val="Arial"/>
        <family val="2"/>
      </rPr>
      <t>)</t>
    </r>
    <rPh sb="17" eb="18">
      <t>タ</t>
    </rPh>
    <phoneticPr fontId="3"/>
  </si>
  <si>
    <r>
      <rPr>
        <sz val="10"/>
        <color theme="1"/>
        <rFont val="ＭＳ Ｐゴシック"/>
        <family val="2"/>
        <charset val="128"/>
      </rPr>
      <t>混合するポリマーの</t>
    </r>
    <r>
      <rPr>
        <sz val="10"/>
        <color theme="1"/>
        <rFont val="Arial"/>
        <family val="2"/>
      </rPr>
      <t>Generic RTI</t>
    </r>
    <r>
      <rPr>
        <sz val="10"/>
        <color theme="1"/>
        <rFont val="ＭＳ Ｐゴシック"/>
        <family val="2"/>
        <charset val="128"/>
      </rPr>
      <t>の中で最も低い値が付与されます。</t>
    </r>
    <rPh sb="0" eb="2">
      <t>コンゴウ</t>
    </rPh>
    <rPh sb="21" eb="22">
      <t>ナカ</t>
    </rPh>
    <rPh sb="23" eb="24">
      <t>モット</t>
    </rPh>
    <rPh sb="25" eb="26">
      <t>ヒク</t>
    </rPh>
    <rPh sb="27" eb="28">
      <t>アタイ</t>
    </rPh>
    <rPh sb="29" eb="31">
      <t>フヨ</t>
    </rPh>
    <phoneticPr fontId="3"/>
  </si>
  <si>
    <r>
      <rPr>
        <sz val="10"/>
        <color theme="1"/>
        <rFont val="ＭＳ Ｐゴシック"/>
        <family val="2"/>
        <charset val="128"/>
      </rPr>
      <t>試験結果に基づく値</t>
    </r>
    <rPh sb="0" eb="4">
      <t>シケンケッカ</t>
    </rPh>
    <rPh sb="5" eb="6">
      <t>モト</t>
    </rPh>
    <rPh sb="8" eb="9">
      <t>アタイ</t>
    </rPh>
    <phoneticPr fontId="3"/>
  </si>
  <si>
    <r>
      <rPr>
        <sz val="10"/>
        <color theme="1"/>
        <rFont val="ＭＳ Ｐゴシック"/>
        <family val="2"/>
        <charset val="128"/>
      </rPr>
      <t>自動入力</t>
    </r>
    <rPh sb="0" eb="4">
      <t>ジドウニュウリョク</t>
    </rPh>
    <phoneticPr fontId="3"/>
  </si>
  <si>
    <r>
      <rPr>
        <sz val="10"/>
        <color theme="1"/>
        <rFont val="ＭＳ Ｐゴシック"/>
        <family val="2"/>
        <charset val="128"/>
      </rPr>
      <t>フットノート</t>
    </r>
    <r>
      <rPr>
        <sz val="10"/>
        <color theme="1"/>
        <rFont val="Arial"/>
        <family val="2"/>
      </rPr>
      <t>(c)</t>
    </r>
    <r>
      <rPr>
        <sz val="10"/>
        <color theme="1"/>
        <rFont val="ＭＳ Ｐゴシック"/>
        <family val="2"/>
        <charset val="128"/>
      </rPr>
      <t>に記載される高温高圧下で成形されますか。</t>
    </r>
    <r>
      <rPr>
        <sz val="10"/>
        <color theme="1"/>
        <rFont val="Arial"/>
        <family val="2"/>
      </rPr>
      <t>[1.General(</t>
    </r>
    <r>
      <rPr>
        <sz val="10"/>
        <color theme="1"/>
        <rFont val="ＭＳ Ｐゴシック"/>
        <family val="2"/>
        <charset val="128"/>
      </rPr>
      <t>基本情報</t>
    </r>
    <r>
      <rPr>
        <sz val="10"/>
        <color theme="1"/>
        <rFont val="Arial"/>
        <family val="2"/>
      </rPr>
      <t>)]</t>
    </r>
    <r>
      <rPr>
        <sz val="10"/>
        <color theme="1"/>
        <rFont val="ＭＳ Ｐゴシック"/>
        <family val="2"/>
        <charset val="128"/>
      </rPr>
      <t>シートに成形条件を入力して下さい。</t>
    </r>
    <rPh sb="10" eb="12">
      <t>キサイ</t>
    </rPh>
    <rPh sb="15" eb="17">
      <t>コウオン</t>
    </rPh>
    <rPh sb="17" eb="19">
      <t>コウアツ</t>
    </rPh>
    <rPh sb="19" eb="20">
      <t>シタ</t>
    </rPh>
    <rPh sb="21" eb="23">
      <t>セイケイ</t>
    </rPh>
    <rPh sb="40" eb="44">
      <t>キホンジョウホウ</t>
    </rPh>
    <rPh sb="50" eb="54">
      <t>セイケイジョウケン</t>
    </rPh>
    <rPh sb="55" eb="57">
      <t>ニュウリョク</t>
    </rPh>
    <rPh sb="59" eb="60">
      <t>クダ</t>
    </rPh>
    <phoneticPr fontId="3"/>
  </si>
  <si>
    <r>
      <t>QMFZ2 (</t>
    </r>
    <r>
      <rPr>
        <sz val="10"/>
        <color theme="1"/>
        <rFont val="ＭＳ Ｐゴシック"/>
        <family val="2"/>
        <charset val="128"/>
      </rPr>
      <t>プラスチック、</t>
    </r>
    <r>
      <rPr>
        <sz val="10"/>
        <color theme="1"/>
        <rFont val="Arial"/>
        <family val="2"/>
      </rPr>
      <t>UL</t>
    </r>
    <r>
      <rPr>
        <sz val="10"/>
        <color theme="1"/>
        <rFont val="ＭＳ Ｐゴシック"/>
        <family val="2"/>
        <charset val="128"/>
      </rPr>
      <t>マークのみ</t>
    </r>
    <r>
      <rPr>
        <sz val="10"/>
        <color theme="1"/>
        <rFont val="Arial"/>
        <family val="2"/>
      </rPr>
      <t>)</t>
    </r>
    <phoneticPr fontId="3"/>
  </si>
  <si>
    <r>
      <t>QMFZ2/8 (</t>
    </r>
    <r>
      <rPr>
        <sz val="10"/>
        <color theme="1"/>
        <rFont val="ＭＳ Ｐゴシック"/>
        <family val="2"/>
        <charset val="128"/>
      </rPr>
      <t>プラスチック、</t>
    </r>
    <r>
      <rPr>
        <sz val="10"/>
        <color theme="1"/>
        <rFont val="Arial"/>
        <family val="2"/>
      </rPr>
      <t>UL, cUL</t>
    </r>
    <r>
      <rPr>
        <sz val="10"/>
        <color theme="1"/>
        <rFont val="ＭＳ Ｐゴシック"/>
        <family val="2"/>
        <charset val="128"/>
      </rPr>
      <t>マーク</t>
    </r>
    <r>
      <rPr>
        <sz val="10"/>
        <color theme="1"/>
        <rFont val="Arial"/>
        <family val="2"/>
      </rPr>
      <t>)</t>
    </r>
    <phoneticPr fontId="3"/>
  </si>
  <si>
    <r>
      <t>OCDT2 (</t>
    </r>
    <r>
      <rPr>
        <sz val="10"/>
        <color theme="1"/>
        <rFont val="ＭＳ Ｐゴシック"/>
        <family val="2"/>
        <charset val="128"/>
      </rPr>
      <t>セラミック・金属・導電材料を含む複合複層品、</t>
    </r>
    <r>
      <rPr>
        <sz val="10"/>
        <color theme="1"/>
        <rFont val="Arial"/>
        <family val="2"/>
      </rPr>
      <t>UL</t>
    </r>
    <r>
      <rPr>
        <sz val="10"/>
        <color theme="1"/>
        <rFont val="ＭＳ Ｐゴシック"/>
        <family val="2"/>
        <charset val="128"/>
      </rPr>
      <t>マークのみ</t>
    </r>
    <r>
      <rPr>
        <sz val="10"/>
        <color theme="1"/>
        <rFont val="Arial"/>
        <family val="2"/>
      </rPr>
      <t>)</t>
    </r>
    <rPh sb="13" eb="15">
      <t>キンゾク</t>
    </rPh>
    <rPh sb="16" eb="18">
      <t>ドウデン</t>
    </rPh>
    <rPh sb="18" eb="20">
      <t>ザイリョウ</t>
    </rPh>
    <rPh sb="21" eb="22">
      <t>フク</t>
    </rPh>
    <rPh sb="23" eb="25">
      <t>フクゴウ</t>
    </rPh>
    <rPh sb="25" eb="27">
      <t>フクソウ</t>
    </rPh>
    <rPh sb="27" eb="28">
      <t>ヒン</t>
    </rPh>
    <phoneticPr fontId="3"/>
  </si>
  <si>
    <r>
      <t>QMTR2 (</t>
    </r>
    <r>
      <rPr>
        <sz val="10"/>
        <color theme="1"/>
        <rFont val="ＭＳ Ｐゴシック"/>
        <family val="2"/>
        <charset val="128"/>
      </rPr>
      <t>プラスチック、</t>
    </r>
    <r>
      <rPr>
        <sz val="10"/>
        <color theme="1"/>
        <rFont val="Arial"/>
        <family val="2"/>
      </rPr>
      <t>Proprietary, UL</t>
    </r>
    <r>
      <rPr>
        <sz val="10"/>
        <color theme="1"/>
        <rFont val="ＭＳ Ｐゴシック"/>
        <family val="2"/>
        <charset val="128"/>
      </rPr>
      <t>認証のみ</t>
    </r>
    <r>
      <rPr>
        <sz val="10"/>
        <color theme="1"/>
        <rFont val="Arial"/>
        <family val="2"/>
      </rPr>
      <t>)</t>
    </r>
    <rPh sb="29" eb="31">
      <t>ニンショウ</t>
    </rPh>
    <phoneticPr fontId="3"/>
  </si>
  <si>
    <r>
      <rPr>
        <sz val="10"/>
        <color theme="1"/>
        <rFont val="ＭＳ Ｐゴシック"/>
        <family val="2"/>
        <charset val="128"/>
      </rPr>
      <t>フットノート</t>
    </r>
    <r>
      <rPr>
        <sz val="10"/>
        <color theme="1"/>
        <rFont val="Arial"/>
        <family val="2"/>
      </rPr>
      <t>(l)</t>
    </r>
    <r>
      <rPr>
        <sz val="10"/>
        <color theme="1"/>
        <rFont val="ＭＳ Ｐゴシック"/>
        <family val="2"/>
        <charset val="128"/>
      </rPr>
      <t>のを満たす場合に</t>
    </r>
    <r>
      <rPr>
        <sz val="10"/>
        <color theme="1"/>
        <rFont val="Arial"/>
        <family val="2"/>
      </rPr>
      <t>RTI 85°C</t>
    </r>
    <r>
      <rPr>
        <sz val="10"/>
        <color theme="1"/>
        <rFont val="ＭＳ Ｐゴシック"/>
        <family val="2"/>
        <charset val="128"/>
      </rPr>
      <t>が付与されます。</t>
    </r>
    <rPh sb="11" eb="12">
      <t>ミ</t>
    </rPh>
    <rPh sb="14" eb="16">
      <t>バアイ</t>
    </rPh>
    <phoneticPr fontId="3"/>
  </si>
  <si>
    <r>
      <t>QMFZ3 (</t>
    </r>
    <r>
      <rPr>
        <sz val="10"/>
        <color theme="1"/>
        <rFont val="ＭＳ Ｐゴシック"/>
        <family val="2"/>
        <charset val="128"/>
      </rPr>
      <t>プラスチック、アンリステッド、</t>
    </r>
    <r>
      <rPr>
        <sz val="10"/>
        <color theme="1"/>
        <rFont val="Arial"/>
        <family val="2"/>
      </rPr>
      <t>UL</t>
    </r>
    <r>
      <rPr>
        <sz val="10"/>
        <color theme="1"/>
        <rFont val="ＭＳ Ｐゴシック"/>
        <family val="2"/>
        <charset val="128"/>
      </rPr>
      <t>認証のみ</t>
    </r>
    <r>
      <rPr>
        <sz val="10"/>
        <color theme="1"/>
        <rFont val="Arial"/>
        <family val="2"/>
      </rPr>
      <t>)</t>
    </r>
    <rPh sb="24" eb="26">
      <t>ニンショウ</t>
    </rPh>
    <phoneticPr fontId="3"/>
  </si>
  <si>
    <r>
      <rPr>
        <sz val="10"/>
        <color theme="1"/>
        <rFont val="ＭＳ Ｐゴシック"/>
        <family val="2"/>
        <charset val="128"/>
      </rPr>
      <t>①フットノート</t>
    </r>
    <r>
      <rPr>
        <sz val="10"/>
        <color theme="1"/>
        <rFont val="Arial"/>
        <family val="2"/>
      </rPr>
      <t>(c)</t>
    </r>
    <r>
      <rPr>
        <sz val="10"/>
        <color theme="1"/>
        <rFont val="ＭＳ Ｐゴシック"/>
        <family val="2"/>
        <charset val="128"/>
      </rPr>
      <t>に記載高温高圧下で成形されますか。</t>
    </r>
    <r>
      <rPr>
        <sz val="10"/>
        <color theme="1"/>
        <rFont val="Arial"/>
        <family val="2"/>
      </rPr>
      <t>[1.General(</t>
    </r>
    <r>
      <rPr>
        <sz val="10"/>
        <color theme="1"/>
        <rFont val="ＭＳ Ｐゴシック"/>
        <family val="2"/>
        <charset val="128"/>
      </rPr>
      <t>基本情報</t>
    </r>
    <r>
      <rPr>
        <sz val="10"/>
        <color theme="1"/>
        <rFont val="Arial"/>
        <family val="2"/>
      </rPr>
      <t>)]</t>
    </r>
    <r>
      <rPr>
        <sz val="10"/>
        <color theme="1"/>
        <rFont val="ＭＳ Ｐゴシック"/>
        <family val="2"/>
        <charset val="128"/>
      </rPr>
      <t>シートに成形条件を入力して下さい。
②合成有機繊維フィラーを含みますか。</t>
    </r>
    <r>
      <rPr>
        <sz val="10"/>
        <color theme="1"/>
        <rFont val="Arial"/>
        <family val="2"/>
      </rPr>
      <t xml:space="preserve"> </t>
    </r>
    <r>
      <rPr>
        <sz val="10"/>
        <color theme="1"/>
        <rFont val="ＭＳ Ｐゴシック"/>
        <family val="2"/>
        <charset val="128"/>
      </rPr>
      <t>※含む場合はフットノート</t>
    </r>
    <r>
      <rPr>
        <sz val="10"/>
        <color theme="1"/>
        <rFont val="Arial"/>
        <family val="2"/>
      </rPr>
      <t>(d)</t>
    </r>
    <r>
      <rPr>
        <sz val="10"/>
        <color theme="1"/>
        <rFont val="ＭＳ Ｐゴシック"/>
        <family val="2"/>
        <charset val="128"/>
      </rPr>
      <t>が適用されます。</t>
    </r>
    <phoneticPr fontId="3"/>
  </si>
  <si>
    <r>
      <rPr>
        <sz val="10"/>
        <color theme="1"/>
        <rFont val="ＭＳ Ｐゴシック"/>
        <family val="2"/>
        <charset val="128"/>
      </rPr>
      <t>①フットノート</t>
    </r>
    <r>
      <rPr>
        <sz val="10"/>
        <color theme="1"/>
        <rFont val="Arial"/>
        <family val="2"/>
      </rPr>
      <t>(c)</t>
    </r>
    <r>
      <rPr>
        <sz val="10"/>
        <color theme="1"/>
        <rFont val="ＭＳ Ｐゴシック"/>
        <family val="2"/>
        <charset val="128"/>
      </rPr>
      <t>に記載される高温高圧下で成形されますか。</t>
    </r>
    <r>
      <rPr>
        <sz val="10"/>
        <color theme="1"/>
        <rFont val="Arial"/>
        <family val="2"/>
      </rPr>
      <t>[1.General(</t>
    </r>
    <r>
      <rPr>
        <sz val="10"/>
        <color theme="1"/>
        <rFont val="ＭＳ Ｐゴシック"/>
        <family val="2"/>
        <charset val="128"/>
      </rPr>
      <t>基本情報</t>
    </r>
    <r>
      <rPr>
        <sz val="10"/>
        <color theme="1"/>
        <rFont val="Arial"/>
        <family val="2"/>
      </rPr>
      <t>)]</t>
    </r>
    <r>
      <rPr>
        <sz val="10"/>
        <color theme="1"/>
        <rFont val="ＭＳ Ｐゴシック"/>
        <family val="2"/>
        <charset val="128"/>
      </rPr>
      <t>シートに成形条件を入力して下さい。
②合成有機繊維フィラーを含みますか。</t>
    </r>
    <r>
      <rPr>
        <sz val="10"/>
        <color theme="1"/>
        <rFont val="Arial"/>
        <family val="2"/>
      </rPr>
      <t xml:space="preserve"> </t>
    </r>
    <r>
      <rPr>
        <sz val="10"/>
        <color theme="1"/>
        <rFont val="ＭＳ Ｐゴシック"/>
        <family val="2"/>
        <charset val="128"/>
      </rPr>
      <t>※含む場合はフットノート</t>
    </r>
    <r>
      <rPr>
        <sz val="10"/>
        <color theme="1"/>
        <rFont val="Arial"/>
        <family val="2"/>
      </rPr>
      <t>(d)</t>
    </r>
    <r>
      <rPr>
        <sz val="10"/>
        <color theme="1"/>
        <rFont val="ＭＳ Ｐゴシック"/>
        <family val="2"/>
        <charset val="128"/>
      </rPr>
      <t>が適用されます。
③</t>
    </r>
    <r>
      <rPr>
        <sz val="10"/>
        <color theme="1"/>
        <rFont val="Arial"/>
        <family val="2"/>
      </rPr>
      <t>RTI (Elec) = 130°C</t>
    </r>
    <r>
      <rPr>
        <sz val="10"/>
        <color theme="1"/>
        <rFont val="ＭＳ Ｐゴシック"/>
        <family val="2"/>
        <charset val="128"/>
      </rPr>
      <t>の登録をご希望ですか</t>
    </r>
    <r>
      <rPr>
        <sz val="10"/>
        <color theme="1"/>
        <rFont val="Arial"/>
        <family val="2"/>
      </rPr>
      <t xml:space="preserve">? </t>
    </r>
    <r>
      <rPr>
        <sz val="10"/>
        <color theme="1"/>
        <rFont val="ＭＳ Ｐゴシック"/>
        <family val="2"/>
        <charset val="128"/>
      </rPr>
      <t>その場合、</t>
    </r>
    <r>
      <rPr>
        <sz val="10"/>
        <color theme="1"/>
        <rFont val="Arial"/>
        <family val="2"/>
      </rPr>
      <t>Dielectric Strength</t>
    </r>
    <r>
      <rPr>
        <sz val="10"/>
        <color theme="1"/>
        <rFont val="ＭＳ Ｐゴシック"/>
        <family val="2"/>
        <charset val="128"/>
      </rPr>
      <t>試験を実施し、フットノート</t>
    </r>
    <r>
      <rPr>
        <sz val="10"/>
        <color theme="1"/>
        <rFont val="Arial"/>
        <family val="2"/>
      </rPr>
      <t>(e)</t>
    </r>
    <r>
      <rPr>
        <sz val="10"/>
        <color theme="1"/>
        <rFont val="ＭＳ Ｐゴシック"/>
        <family val="2"/>
        <charset val="128"/>
      </rPr>
      <t>を満たすことを確認致します。</t>
    </r>
    <rPh sb="128" eb="130">
      <t>トウロク</t>
    </rPh>
    <phoneticPr fontId="3"/>
  </si>
  <si>
    <r>
      <rPr>
        <sz val="10"/>
        <color theme="1"/>
        <rFont val="ＭＳ Ｐゴシック"/>
        <family val="2"/>
        <charset val="128"/>
      </rPr>
      <t>自動入力</t>
    </r>
    <rPh sb="0" eb="4">
      <t>ジドウニュウリョク</t>
    </rPh>
    <phoneticPr fontId="3"/>
  </si>
  <si>
    <r>
      <t>SIR (</t>
    </r>
    <r>
      <rPr>
        <sz val="10"/>
        <color theme="1"/>
        <rFont val="ＭＳ Ｐゴシック"/>
        <family val="3"/>
        <charset val="128"/>
      </rPr>
      <t>付加反応を用いたビニル基を有するシリコーン</t>
    </r>
    <r>
      <rPr>
        <sz val="10"/>
        <color theme="1"/>
        <rFont val="Arial"/>
        <family val="2"/>
      </rPr>
      <t>(</t>
    </r>
    <r>
      <rPr>
        <sz val="10"/>
        <color theme="1"/>
        <rFont val="ＭＳ Ｐゴシック"/>
        <family val="3"/>
        <charset val="128"/>
      </rPr>
      <t>白金触媒使用</t>
    </r>
    <r>
      <rPr>
        <sz val="10"/>
        <color theme="1"/>
        <rFont val="Arial"/>
        <family val="2"/>
      </rPr>
      <t>))</t>
    </r>
    <rPh sb="5" eb="7">
      <t>フカ</t>
    </rPh>
    <rPh sb="7" eb="9">
      <t>ハンノウ</t>
    </rPh>
    <rPh sb="10" eb="11">
      <t>モチ</t>
    </rPh>
    <rPh sb="16" eb="17">
      <t>キ</t>
    </rPh>
    <rPh sb="18" eb="19">
      <t>ユウ</t>
    </rPh>
    <rPh sb="27" eb="33">
      <t>ハッキンショクバイシヨウ</t>
    </rPh>
    <phoneticPr fontId="3"/>
  </si>
  <si>
    <t>b, m</t>
    <phoneticPr fontId="3"/>
  </si>
  <si>
    <t>b</t>
    <phoneticPr fontId="3"/>
  </si>
  <si>
    <t>混合するポリマーを選択してみて、フットノートをご確認下さい。</t>
    <rPh sb="0" eb="1">
      <t>コンゴウ</t>
    </rPh>
    <rPh sb="8" eb="10">
      <t>センタク</t>
    </rPh>
    <rPh sb="23" eb="25">
      <t>カクニン</t>
    </rPh>
    <rPh sb="25" eb="26">
      <t>クダ</t>
    </rPh>
    <phoneticPr fontId="3"/>
  </si>
  <si>
    <r>
      <rPr>
        <sz val="10"/>
        <rFont val="Arial"/>
        <family val="2"/>
      </rPr>
      <t xml:space="preserve">Max. Regrind level above 25%?
 </t>
    </r>
    <r>
      <rPr>
        <sz val="10"/>
        <rFont val="ＭＳ Ｐゴシック"/>
        <family val="2"/>
        <charset val="128"/>
      </rPr>
      <t>リグラインド材含有量が</t>
    </r>
    <r>
      <rPr>
        <sz val="10"/>
        <rFont val="Arial"/>
        <family val="2"/>
      </rPr>
      <t>25%</t>
    </r>
    <r>
      <rPr>
        <sz val="10"/>
        <rFont val="ＭＳ Ｐゴシック"/>
        <family val="2"/>
        <charset val="128"/>
      </rPr>
      <t>を超えるか</t>
    </r>
    <r>
      <rPr>
        <sz val="10"/>
        <color rgb="FFFF0000"/>
        <rFont val="Arial"/>
        <family val="2"/>
      </rPr>
      <t xml:space="preserve"> (#)</t>
    </r>
    <rPh sb="36" eb="37">
      <t>ザイ</t>
    </rPh>
    <rPh sb="37" eb="40">
      <t>ガンユウリョウ</t>
    </rPh>
    <rPh sb="45" eb="46">
      <t>コ</t>
    </rPh>
    <phoneticPr fontId="3"/>
  </si>
  <si>
    <r>
      <rPr>
        <sz val="10"/>
        <color theme="1"/>
        <rFont val="ＭＳ Ｐゴシック"/>
        <family val="2"/>
        <charset val="128"/>
      </rPr>
      <t>※その他の</t>
    </r>
    <r>
      <rPr>
        <sz val="10"/>
        <color theme="1"/>
        <rFont val="Arial"/>
        <family val="2"/>
      </rPr>
      <t>IEC/ISO</t>
    </r>
    <r>
      <rPr>
        <sz val="10"/>
        <color theme="1"/>
        <rFont val="ＭＳ Ｐゴシック"/>
        <family val="2"/>
        <charset val="128"/>
      </rPr>
      <t>試験をご希望の場合は、</t>
    </r>
    <r>
      <rPr>
        <sz val="10"/>
        <color theme="1"/>
        <rFont val="Arial"/>
        <family val="2"/>
      </rPr>
      <t>53</t>
    </r>
    <r>
      <rPr>
        <sz val="10"/>
        <color theme="1"/>
        <rFont val="ＭＳ Ｐゴシック"/>
        <family val="2"/>
        <charset val="128"/>
      </rPr>
      <t>行目左の「</t>
    </r>
    <r>
      <rPr>
        <sz val="10"/>
        <color theme="1"/>
        <rFont val="Arial"/>
        <family val="2"/>
      </rPr>
      <t>+</t>
    </r>
    <r>
      <rPr>
        <sz val="10"/>
        <color theme="1"/>
        <rFont val="ＭＳ Ｐゴシック"/>
        <family val="2"/>
        <charset val="128"/>
      </rPr>
      <t>」ボタンをクリックして下さい。</t>
    </r>
    <rPh sb="3" eb="4">
      <t>タ</t>
    </rPh>
    <rPh sb="12" eb="14">
      <t>シケン</t>
    </rPh>
    <rPh sb="16" eb="18">
      <t>キボウ</t>
    </rPh>
    <rPh sb="19" eb="21">
      <t>バアイ</t>
    </rPh>
    <phoneticPr fontId="3"/>
  </si>
  <si>
    <t>Date</t>
    <phoneticPr fontId="3"/>
  </si>
  <si>
    <t>Item</t>
    <phoneticPr fontId="3"/>
  </si>
  <si>
    <t>Ver.</t>
    <phoneticPr fontId="3"/>
  </si>
  <si>
    <t>着色用途の添加剤に関する宣言、情報の欄を追加</t>
    <phoneticPr fontId="3"/>
  </si>
  <si>
    <t>Sheet</t>
    <phoneticPr fontId="3"/>
  </si>
  <si>
    <t>Comment</t>
    <phoneticPr fontId="3"/>
  </si>
  <si>
    <r>
      <t xml:space="preserve">Additive for Coloring
/ </t>
    </r>
    <r>
      <rPr>
        <sz val="10"/>
        <rFont val="ＭＳ Ｐゴシック"/>
        <family val="2"/>
        <charset val="128"/>
      </rPr>
      <t>着色用途の添加剤</t>
    </r>
    <rPh sb="24" eb="28">
      <t>チャクショクヨウト</t>
    </rPh>
    <rPh sb="29" eb="32">
      <t>テンカザイ</t>
    </rPh>
    <phoneticPr fontId="3"/>
  </si>
  <si>
    <t>1. General</t>
    <phoneticPr fontId="3"/>
  </si>
  <si>
    <t>1. General</t>
    <phoneticPr fontId="3"/>
  </si>
  <si>
    <t>リサイクル材の使用比率欄に2行追加</t>
    <rPh sb="5" eb="6">
      <t>ザイ</t>
    </rPh>
    <rPh sb="7" eb="11">
      <t>シヨウヒリツ</t>
    </rPh>
    <rPh sb="11" eb="12">
      <t>ラン</t>
    </rPh>
    <rPh sb="14" eb="15">
      <t>ギョウ</t>
    </rPh>
    <rPh sb="15" eb="17">
      <t>ツイカ</t>
    </rPh>
    <phoneticPr fontId="3"/>
  </si>
  <si>
    <t>フットノート、ID注意点、特記事項のセルを拡張</t>
    <rPh sb="9" eb="12">
      <t>チュウイテン</t>
    </rPh>
    <rPh sb="13" eb="17">
      <t>トッキジコウ</t>
    </rPh>
    <rPh sb="21" eb="23">
      <t>カクチョウ</t>
    </rPh>
    <phoneticPr fontId="3"/>
  </si>
  <si>
    <t>2. Desired Test</t>
    <phoneticPr fontId="3"/>
  </si>
  <si>
    <r>
      <t xml:space="preserve">Confirmation / </t>
    </r>
    <r>
      <rPr>
        <sz val="10"/>
        <color theme="1"/>
        <rFont val="ＭＳ Ｐゴシック"/>
        <family val="2"/>
        <charset val="128"/>
      </rPr>
      <t xml:space="preserve">確認事項
</t>
    </r>
    <r>
      <rPr>
        <sz val="10"/>
        <rFont val="ＭＳ Ｐゴシック"/>
        <family val="2"/>
        <charset val="128"/>
      </rPr>
      <t>※</t>
    </r>
    <r>
      <rPr>
        <sz val="10"/>
        <rFont val="Arial"/>
        <family val="2"/>
      </rPr>
      <t>RTI</t>
    </r>
    <r>
      <rPr>
        <sz val="10"/>
        <rFont val="ＭＳ Ｐゴシック"/>
        <family val="2"/>
        <charset val="128"/>
      </rPr>
      <t>付与の判断に必要な情報のためご回答下さい。</t>
    </r>
    <r>
      <rPr>
        <sz val="10"/>
        <color rgb="FFFF0000"/>
        <rFont val="Arial"/>
        <family val="2"/>
      </rPr>
      <t xml:space="preserve"> (#)</t>
    </r>
    <rPh sb="15" eb="19">
      <t>カクニンジコウ</t>
    </rPh>
    <rPh sb="24" eb="26">
      <t>フヨ</t>
    </rPh>
    <rPh sb="27" eb="29">
      <t>ハンダン</t>
    </rPh>
    <rPh sb="30" eb="32">
      <t>ヒツヨウ</t>
    </rPh>
    <rPh sb="33" eb="35">
      <t>ジョウホウ</t>
    </rPh>
    <rPh sb="39" eb="41">
      <t>カイトウ</t>
    </rPh>
    <rPh sb="41" eb="42">
      <t>クダ</t>
    </rPh>
    <phoneticPr fontId="3"/>
  </si>
  <si>
    <t>RTIの確認事項欄に入力を促すコメント追加</t>
    <rPh sb="4" eb="8">
      <t>カクニンジコウ</t>
    </rPh>
    <rPh sb="8" eb="9">
      <t>ラン</t>
    </rPh>
    <rPh sb="10" eb="12">
      <t>ニュウリョク</t>
    </rPh>
    <rPh sb="13" eb="14">
      <t>ウナガ</t>
    </rPh>
    <rPh sb="19" eb="21">
      <t>ツイカ</t>
    </rPh>
    <phoneticPr fontId="3"/>
  </si>
  <si>
    <t>希望試験の欄において、入力されたセルのみセル色が黄色に変わるように修正</t>
    <rPh sb="0" eb="2">
      <t>キボウ</t>
    </rPh>
    <rPh sb="2" eb="4">
      <t>シケン</t>
    </rPh>
    <rPh sb="5" eb="6">
      <t>ラン</t>
    </rPh>
    <rPh sb="11" eb="13">
      <t>ニュウリョク</t>
    </rPh>
    <rPh sb="22" eb="23">
      <t>イロ</t>
    </rPh>
    <rPh sb="24" eb="26">
      <t>キイロ</t>
    </rPh>
    <rPh sb="27" eb="28">
      <t>カ</t>
    </rPh>
    <rPh sb="33" eb="35">
      <t>シュウセイ</t>
    </rPh>
    <phoneticPr fontId="3"/>
  </si>
  <si>
    <r>
      <rPr>
        <b/>
        <sz val="10"/>
        <color theme="1"/>
        <rFont val="ＭＳ Ｐゴシック"/>
        <family val="3"/>
        <charset val="128"/>
      </rPr>
      <t xml:space="preserve">製造～出荷の流れ
</t>
    </r>
    <r>
      <rPr>
        <sz val="10"/>
        <color theme="1"/>
        <rFont val="ＭＳ Ｐゴシック"/>
        <family val="2"/>
        <charset val="128"/>
      </rPr>
      <t>※複数製造工場での工程を経て製造される場合や、製造工場とは別工場で加工を実施する場合等には、各工程を実施する工場情報をご入力下さい。</t>
    </r>
    <rPh sb="0" eb="2">
      <t>セイゾウ</t>
    </rPh>
    <rPh sb="3" eb="5">
      <t>シュッカ</t>
    </rPh>
    <rPh sb="6" eb="7">
      <t>ナガ</t>
    </rPh>
    <rPh sb="10" eb="12">
      <t>フクスウ</t>
    </rPh>
    <rPh sb="12" eb="14">
      <t>セイゾウ</t>
    </rPh>
    <rPh sb="14" eb="16">
      <t>コウジョウ</t>
    </rPh>
    <rPh sb="18" eb="20">
      <t>コウテイ</t>
    </rPh>
    <rPh sb="21" eb="22">
      <t>ヘ</t>
    </rPh>
    <rPh sb="23" eb="25">
      <t>セイゾウ</t>
    </rPh>
    <rPh sb="28" eb="30">
      <t>バアイ</t>
    </rPh>
    <rPh sb="32" eb="34">
      <t>セイゾウ</t>
    </rPh>
    <rPh sb="34" eb="36">
      <t>コウジョウ</t>
    </rPh>
    <rPh sb="38" eb="39">
      <t>ベツ</t>
    </rPh>
    <rPh sb="39" eb="41">
      <t>コウジョウ</t>
    </rPh>
    <rPh sb="42" eb="44">
      <t>カコウ</t>
    </rPh>
    <rPh sb="45" eb="47">
      <t>ジッシ</t>
    </rPh>
    <rPh sb="49" eb="52">
      <t>バアイナド</t>
    </rPh>
    <rPh sb="55" eb="58">
      <t>カクコウテイ</t>
    </rPh>
    <rPh sb="59" eb="61">
      <t>ジッシ</t>
    </rPh>
    <rPh sb="63" eb="65">
      <t>コウジョウ</t>
    </rPh>
    <rPh sb="65" eb="67">
      <t>ジョウホウ</t>
    </rPh>
    <rPh sb="69" eb="72">
      <t>ニュウリョククダ</t>
    </rPh>
    <phoneticPr fontId="3"/>
  </si>
  <si>
    <t>3. Construction</t>
    <phoneticPr fontId="3"/>
  </si>
  <si>
    <t>「製造～出荷の流れ」欄を追加</t>
    <rPh sb="1" eb="3">
      <t>セイゾウ</t>
    </rPh>
    <rPh sb="4" eb="6">
      <t>シュッカ</t>
    </rPh>
    <rPh sb="7" eb="8">
      <t>ナガ</t>
    </rPh>
    <rPh sb="10" eb="11">
      <t>ラン</t>
    </rPh>
    <rPh sb="12" eb="14">
      <t>ツイカ</t>
    </rPh>
    <phoneticPr fontId="3"/>
  </si>
  <si>
    <t>Address</t>
    <phoneticPr fontId="3"/>
  </si>
  <si>
    <t>(b) - Includes glass-fiber reinforcement and/or talc, asbestos, mineral, calcium carbonate, compounding of the same type of resins, either grafted or ungrafted and other inorganic fillers.
(h) - Multi-part liquid epoxy materials incorporating acid anhydride or aromatic amine curing agents receive a 130°C generic thermal index.</t>
    <phoneticPr fontId="3"/>
  </si>
  <si>
    <t>非表示シート「List」を修正し、EP (キャスティング・ポッティング)のフットノート、確認事項が表示されるよう修正</t>
    <rPh sb="0" eb="3">
      <t>ヒヒョウジ</t>
    </rPh>
    <rPh sb="13" eb="15">
      <t>シュウセイ</t>
    </rPh>
    <rPh sb="44" eb="48">
      <t>カクニンジコウ</t>
    </rPh>
    <rPh sb="49" eb="51">
      <t>ヒョウジ</t>
    </rPh>
    <rPh sb="56" eb="58">
      <t>シュウセイ</t>
    </rPh>
    <phoneticPr fontId="3"/>
  </si>
  <si>
    <t>ドラフトイエローカードに、入力内容が自動反映されるように修正</t>
    <rPh sb="13" eb="17">
      <t>ニュウリョクナイヨウ</t>
    </rPh>
    <rPh sb="18" eb="22">
      <t>ジドウハンエイ</t>
    </rPh>
    <rPh sb="28" eb="30">
      <t>シュウセイ</t>
    </rPh>
    <phoneticPr fontId="3"/>
  </si>
  <si>
    <r>
      <t xml:space="preserve">(DRAFT) Yellow Card / </t>
    </r>
    <r>
      <rPr>
        <b/>
        <sz val="11"/>
        <color theme="1"/>
        <rFont val="Meiryo UI"/>
        <family val="2"/>
        <charset val="128"/>
      </rPr>
      <t>ドラフト版イエローカード</t>
    </r>
    <rPh sb="16" eb="27">
      <t>アrd / ドラフトバン</t>
    </rPh>
    <phoneticPr fontId="3"/>
  </si>
  <si>
    <r>
      <rPr>
        <sz val="10"/>
        <color theme="1"/>
        <rFont val="ＭＳ Ｐゴシック"/>
        <family val="2"/>
        <charset val="128"/>
      </rPr>
      <t>上記以外の試験をご希望の場合は、以下にご入力下さい。</t>
    </r>
    <rPh sb="0" eb="2">
      <t>ジョウキ</t>
    </rPh>
    <rPh sb="2" eb="4">
      <t>イガイ</t>
    </rPh>
    <rPh sb="5" eb="7">
      <t>シケン</t>
    </rPh>
    <rPh sb="9" eb="11">
      <t>キボウ</t>
    </rPh>
    <rPh sb="12" eb="14">
      <t>バアイ</t>
    </rPh>
    <rPh sb="16" eb="18">
      <t>イカ</t>
    </rPh>
    <rPh sb="20" eb="23">
      <t>ニュウリョククダ</t>
    </rPh>
    <phoneticPr fontId="3"/>
  </si>
  <si>
    <r>
      <rPr>
        <sz val="10"/>
        <rFont val="ＭＳ Ｐゴシック"/>
        <family val="2"/>
        <charset val="128"/>
      </rPr>
      <t>試験サンプルにおける添加量</t>
    </r>
    <rPh sb="0" eb="2">
      <t>シケン</t>
    </rPh>
    <rPh sb="10" eb="13">
      <t>テンカリョウ</t>
    </rPh>
    <phoneticPr fontId="3"/>
  </si>
  <si>
    <r>
      <rPr>
        <sz val="10"/>
        <rFont val="ＭＳ Ｐゴシック"/>
        <family val="2"/>
        <charset val="128"/>
      </rPr>
      <t>試験サンプルには、全着色製品を通じて想定される最大量の
着色用途の添加剤が添加されていることを確認、担保します。</t>
    </r>
    <phoneticPr fontId="3"/>
  </si>
  <si>
    <r>
      <t xml:space="preserve">Purpose/Material/Loading
</t>
    </r>
    <r>
      <rPr>
        <sz val="10"/>
        <rFont val="ＭＳ Ｐゴシック"/>
        <family val="2"/>
        <charset val="128"/>
      </rPr>
      <t>用途</t>
    </r>
    <r>
      <rPr>
        <sz val="10"/>
        <rFont val="Arial"/>
        <family val="2"/>
      </rPr>
      <t>/</t>
    </r>
    <r>
      <rPr>
        <sz val="10"/>
        <rFont val="ＭＳ Ｐゴシック"/>
        <family val="2"/>
        <charset val="128"/>
      </rPr>
      <t>物質名</t>
    </r>
    <r>
      <rPr>
        <sz val="10"/>
        <rFont val="Arial"/>
        <family val="2"/>
      </rPr>
      <t>/</t>
    </r>
    <r>
      <rPr>
        <sz val="10"/>
        <rFont val="ＭＳ Ｐゴシック"/>
        <family val="2"/>
        <charset val="128"/>
      </rPr>
      <t>添加量</t>
    </r>
    <rPh sb="25" eb="27">
      <t>ヨウト</t>
    </rPh>
    <rPh sb="28" eb="31">
      <t>ブッシツメイ</t>
    </rPh>
    <rPh sb="32" eb="35">
      <t>テンカリョウ</t>
    </rPh>
    <phoneticPr fontId="3"/>
  </si>
  <si>
    <t>※この申請書は、エクセル形式のままご提出下さい。</t>
    <rPh sb="3" eb="6">
      <t>シンセイショ</t>
    </rPh>
    <rPh sb="12" eb="14">
      <t>ケイシキ</t>
    </rPh>
    <rPh sb="18" eb="20">
      <t>テイシュツ</t>
    </rPh>
    <rPh sb="20" eb="21">
      <t>クダ</t>
    </rPh>
    <phoneticPr fontId="3"/>
  </si>
  <si>
    <t>1. General</t>
    <phoneticPr fontId="3"/>
  </si>
  <si>
    <t>冒頭に、エクセル形式のまま提出を促す文言を追加</t>
    <rPh sb="0" eb="2">
      <t>ボウトウ</t>
    </rPh>
    <rPh sb="8" eb="10">
      <t>ケイシキ</t>
    </rPh>
    <rPh sb="13" eb="15">
      <t>テイシュツ</t>
    </rPh>
    <rPh sb="16" eb="17">
      <t>ウナガ</t>
    </rPh>
    <rPh sb="18" eb="20">
      <t>モンゴン</t>
    </rPh>
    <rPh sb="21" eb="23">
      <t>ツイカ</t>
    </rPh>
    <phoneticPr fontId="3"/>
  </si>
  <si>
    <r>
      <t xml:space="preserve">URL of Yellow Card / </t>
    </r>
    <r>
      <rPr>
        <sz val="10"/>
        <rFont val="ＭＳ Ｐゴシック"/>
        <family val="3"/>
        <charset val="128"/>
      </rPr>
      <t>イエローカードの</t>
    </r>
    <r>
      <rPr>
        <sz val="10"/>
        <rFont val="Arial"/>
        <family val="3"/>
      </rPr>
      <t>URL</t>
    </r>
    <r>
      <rPr>
        <sz val="10"/>
        <rFont val="Arial"/>
        <family val="2"/>
      </rPr>
      <t xml:space="preserve">
</t>
    </r>
    <r>
      <rPr>
        <sz val="9"/>
        <rFont val="ＭＳ Ｐゴシック"/>
        <family val="3"/>
        <charset val="128"/>
      </rPr>
      <t>※既存グレードの追加評価の場合</t>
    </r>
    <rPh sb="34" eb="36">
      <t>キゾン</t>
    </rPh>
    <rPh sb="41" eb="45">
      <t>ツイカヒョウカ</t>
    </rPh>
    <rPh sb="46" eb="48">
      <t>バアイ</t>
    </rPh>
    <phoneticPr fontId="3"/>
  </si>
  <si>
    <r>
      <rPr>
        <sz val="10"/>
        <color theme="1"/>
        <rFont val="ＭＳ Ｐゴシック"/>
        <family val="3"/>
        <charset val="128"/>
      </rPr>
      <t>試験結果</t>
    </r>
    <r>
      <rPr>
        <sz val="10"/>
        <color theme="1"/>
        <rFont val="Arial"/>
        <family val="2"/>
      </rPr>
      <t xml:space="preserve"> (</t>
    </r>
    <r>
      <rPr>
        <sz val="10"/>
        <color theme="1"/>
        <rFont val="ＭＳ Ｐゴシック"/>
        <family val="3"/>
        <charset val="128"/>
      </rPr>
      <t>例：</t>
    </r>
    <r>
      <rPr>
        <sz val="10"/>
        <color theme="1"/>
        <rFont val="Arial"/>
        <family val="2"/>
      </rPr>
      <t>IR</t>
    </r>
    <r>
      <rPr>
        <sz val="10"/>
        <color theme="1"/>
        <rFont val="ＭＳ Ｐゴシック"/>
        <family val="3"/>
        <charset val="128"/>
      </rPr>
      <t>チャート</t>
    </r>
    <r>
      <rPr>
        <sz val="10"/>
        <color theme="1"/>
        <rFont val="Arial"/>
        <family val="2"/>
      </rPr>
      <t xml:space="preserve">) </t>
    </r>
    <r>
      <rPr>
        <sz val="10"/>
        <color theme="1"/>
        <rFont val="ＭＳ Ｐゴシック"/>
        <family val="3"/>
        <charset val="128"/>
      </rPr>
      <t>について、お客様の確認・了解を頂いてからの認証登録を希望されますか</t>
    </r>
    <r>
      <rPr>
        <sz val="10"/>
        <color theme="1"/>
        <rFont val="Arial"/>
        <family val="2"/>
      </rPr>
      <t xml:space="preserve">?
</t>
    </r>
    <r>
      <rPr>
        <sz val="10"/>
        <color theme="1"/>
        <rFont val="ＭＳ Ｐゴシック"/>
        <family val="3"/>
        <charset val="128"/>
      </rPr>
      <t>※確認頂いている間は認証作業を保留としますので、登録予定が遅れます。予めご了承下さい。空欄の場合は希望されないものとみなします。</t>
    </r>
    <rPh sb="0" eb="2">
      <t>シケン</t>
    </rPh>
    <rPh sb="2" eb="4">
      <t>ケッカ</t>
    </rPh>
    <rPh sb="6" eb="7">
      <t>レイ</t>
    </rPh>
    <rPh sb="22" eb="23">
      <t>キャク</t>
    </rPh>
    <rPh sb="23" eb="24">
      <t>サマ</t>
    </rPh>
    <rPh sb="25" eb="27">
      <t>カクニン</t>
    </rPh>
    <rPh sb="28" eb="30">
      <t>リョウカイ</t>
    </rPh>
    <rPh sb="31" eb="32">
      <t>イタダ</t>
    </rPh>
    <rPh sb="37" eb="39">
      <t>ニンショウ</t>
    </rPh>
    <rPh sb="39" eb="41">
      <t>トウロク</t>
    </rPh>
    <rPh sb="42" eb="44">
      <t>キボウ</t>
    </rPh>
    <rPh sb="85" eb="86">
      <t>アラカジ</t>
    </rPh>
    <rPh sb="88" eb="90">
      <t>リョウショウ</t>
    </rPh>
    <rPh sb="90" eb="91">
      <t>クダ</t>
    </rPh>
    <rPh sb="94" eb="96">
      <t>クウラン</t>
    </rPh>
    <rPh sb="97" eb="99">
      <t>バアイ</t>
    </rPh>
    <rPh sb="100" eb="102">
      <t>キボウ</t>
    </rPh>
    <phoneticPr fontId="3"/>
  </si>
  <si>
    <t>既存グレードの追加評価の場合に、イエローカードのリンクを入力する欄を追加</t>
    <rPh sb="0" eb="2">
      <t>キゾン</t>
    </rPh>
    <rPh sb="7" eb="11">
      <t>ツイカヒョウカ</t>
    </rPh>
    <rPh sb="12" eb="14">
      <t>バアイ</t>
    </rPh>
    <rPh sb="28" eb="30">
      <t>ニュウリョク</t>
    </rPh>
    <rPh sb="32" eb="33">
      <t>ラン</t>
    </rPh>
    <rPh sb="34" eb="36">
      <t>ツイカ</t>
    </rPh>
    <phoneticPr fontId="3"/>
  </si>
  <si>
    <r>
      <rPr>
        <sz val="10"/>
        <color theme="1"/>
        <rFont val="ＭＳ Ｐゴシック"/>
        <family val="2"/>
        <charset val="128"/>
      </rPr>
      <t>フットノート</t>
    </r>
    <r>
      <rPr>
        <sz val="10"/>
        <color theme="1"/>
        <rFont val="Arial"/>
        <family val="2"/>
      </rPr>
      <t>(b)</t>
    </r>
    <r>
      <rPr>
        <sz val="10"/>
        <color theme="1"/>
        <rFont val="ＭＳ Ｐゴシック"/>
        <family val="2"/>
        <charset val="128"/>
      </rPr>
      <t>に該当しないフィラーを含みますか。</t>
    </r>
    <r>
      <rPr>
        <sz val="10"/>
        <color theme="1"/>
        <rFont val="Arial"/>
        <family val="2"/>
      </rPr>
      <t xml:space="preserve">
</t>
    </r>
    <r>
      <rPr>
        <sz val="10"/>
        <color theme="1"/>
        <rFont val="ＭＳ Ｐゴシック"/>
        <family val="2"/>
        <charset val="128"/>
      </rPr>
      <t>※含む場合は、</t>
    </r>
    <r>
      <rPr>
        <sz val="10"/>
        <color theme="1"/>
        <rFont val="Arial"/>
        <family val="2"/>
      </rPr>
      <t>RTI 50°C</t>
    </r>
    <r>
      <rPr>
        <sz val="10"/>
        <color theme="1"/>
        <rFont val="ＭＳ Ｐゴシック"/>
        <family val="2"/>
        <charset val="128"/>
      </rPr>
      <t>が付与されます。</t>
    </r>
    <rPh sb="28" eb="29">
      <t>フク</t>
    </rPh>
    <rPh sb="30" eb="32">
      <t>バアイ</t>
    </rPh>
    <rPh sb="43" eb="45">
      <t>フヨ</t>
    </rPh>
    <phoneticPr fontId="3"/>
  </si>
  <si>
    <r>
      <rPr>
        <sz val="10"/>
        <color theme="1"/>
        <rFont val="Segoe UI Symbol"/>
        <family val="2"/>
      </rPr>
      <t>①</t>
    </r>
    <r>
      <rPr>
        <sz val="10"/>
        <color theme="1"/>
        <rFont val="ＭＳ Ｐゴシック"/>
        <family val="2"/>
        <charset val="128"/>
      </rPr>
      <t>フットノート</t>
    </r>
    <r>
      <rPr>
        <sz val="10"/>
        <color theme="1"/>
        <rFont val="Arial"/>
        <family val="2"/>
      </rPr>
      <t>(b)</t>
    </r>
    <r>
      <rPr>
        <sz val="10"/>
        <color theme="1"/>
        <rFont val="ＭＳ Ｐゴシック"/>
        <family val="2"/>
        <charset val="128"/>
      </rPr>
      <t>に該当しないフィラーを含みますか。</t>
    </r>
    <r>
      <rPr>
        <sz val="10"/>
        <color theme="1"/>
        <rFont val="Arial"/>
        <family val="2"/>
      </rPr>
      <t xml:space="preserve"> </t>
    </r>
    <r>
      <rPr>
        <sz val="10"/>
        <color theme="1"/>
        <rFont val="ＭＳ Ｐゴシック"/>
        <family val="2"/>
        <charset val="128"/>
      </rPr>
      <t>※含む場合は、</t>
    </r>
    <r>
      <rPr>
        <sz val="10"/>
        <color theme="1"/>
        <rFont val="Arial"/>
        <family val="2"/>
      </rPr>
      <t>RTI 50°C</t>
    </r>
    <r>
      <rPr>
        <sz val="10"/>
        <color theme="1"/>
        <rFont val="ＭＳ Ｐゴシック"/>
        <family val="2"/>
        <charset val="128"/>
      </rPr>
      <t>が付与されます。</t>
    </r>
    <r>
      <rPr>
        <sz val="10"/>
        <color theme="1"/>
        <rFont val="Arial"/>
        <family val="2"/>
      </rPr>
      <t xml:space="preserve">
</t>
    </r>
    <r>
      <rPr>
        <sz val="10"/>
        <color theme="1"/>
        <rFont val="Segoe UI Symbol"/>
        <family val="2"/>
      </rPr>
      <t>②</t>
    </r>
    <r>
      <rPr>
        <sz val="10"/>
        <color theme="1"/>
        <rFont val="ＭＳ Ｐゴシック"/>
        <family val="2"/>
        <charset val="128"/>
      </rPr>
      <t>芳香族</t>
    </r>
    <r>
      <rPr>
        <sz val="10"/>
        <color theme="1"/>
        <rFont val="Arial"/>
        <family val="2"/>
      </rPr>
      <t>PC</t>
    </r>
    <r>
      <rPr>
        <sz val="10"/>
        <color theme="1"/>
        <rFont val="ＭＳ Ｐゴシック"/>
        <family val="2"/>
        <charset val="128"/>
      </rPr>
      <t>ですか。</t>
    </r>
    <r>
      <rPr>
        <sz val="10"/>
        <color theme="1"/>
        <rFont val="Arial"/>
        <family val="2"/>
      </rPr>
      <t xml:space="preserve"> </t>
    </r>
    <r>
      <rPr>
        <sz val="10"/>
        <color theme="1"/>
        <rFont val="ＭＳ Ｐゴシック"/>
        <family val="2"/>
        <charset val="128"/>
      </rPr>
      <t>※非芳香族</t>
    </r>
    <r>
      <rPr>
        <sz val="10"/>
        <color theme="1"/>
        <rFont val="Arial"/>
        <family val="2"/>
      </rPr>
      <t>PC</t>
    </r>
    <r>
      <rPr>
        <sz val="10"/>
        <color theme="1"/>
        <rFont val="ＭＳ Ｐゴシック"/>
        <family val="2"/>
        <charset val="128"/>
      </rPr>
      <t>の場合、フットノート</t>
    </r>
    <r>
      <rPr>
        <sz val="10"/>
        <color theme="1"/>
        <rFont val="Arial"/>
        <family val="2"/>
      </rPr>
      <t>(m)</t>
    </r>
    <r>
      <rPr>
        <sz val="10"/>
        <color theme="1"/>
        <rFont val="ＭＳ Ｐゴシック"/>
        <family val="2"/>
        <charset val="128"/>
      </rPr>
      <t>に基づき</t>
    </r>
    <r>
      <rPr>
        <sz val="10"/>
        <color theme="1"/>
        <rFont val="Arial"/>
        <family val="2"/>
      </rPr>
      <t>RTI 50°C</t>
    </r>
    <r>
      <rPr>
        <sz val="10"/>
        <color theme="1"/>
        <rFont val="ＭＳ Ｐゴシック"/>
        <family val="2"/>
        <charset val="128"/>
      </rPr>
      <t>が付与されます。</t>
    </r>
    <rPh sb="29" eb="30">
      <t>フク</t>
    </rPh>
    <rPh sb="31" eb="33">
      <t>バアイ</t>
    </rPh>
    <rPh sb="44" eb="46">
      <t>フヨ</t>
    </rPh>
    <rPh sb="53" eb="56">
      <t>ホウコウゾク</t>
    </rPh>
    <rPh sb="64" eb="68">
      <t>ヒホウコウゾク</t>
    </rPh>
    <rPh sb="71" eb="73">
      <t>バアイ</t>
    </rPh>
    <rPh sb="84" eb="85">
      <t>モト</t>
    </rPh>
    <phoneticPr fontId="3"/>
  </si>
  <si>
    <r>
      <rPr>
        <sz val="10"/>
        <color theme="1"/>
        <rFont val="Segoe UI Symbol"/>
        <family val="2"/>
      </rPr>
      <t>①</t>
    </r>
    <r>
      <rPr>
        <sz val="10"/>
        <color theme="1"/>
        <rFont val="ＭＳ Ｐゴシック"/>
        <family val="2"/>
        <charset val="128"/>
      </rPr>
      <t>フットノート</t>
    </r>
    <r>
      <rPr>
        <sz val="10"/>
        <color theme="1"/>
        <rFont val="Arial"/>
        <family val="2"/>
      </rPr>
      <t>(b)</t>
    </r>
    <r>
      <rPr>
        <sz val="10"/>
        <color theme="1"/>
        <rFont val="ＭＳ Ｐゴシック"/>
        <family val="2"/>
        <charset val="128"/>
      </rPr>
      <t>に該当しないフィラーを含みますか。</t>
    </r>
    <r>
      <rPr>
        <sz val="10"/>
        <color theme="1"/>
        <rFont val="Arial"/>
        <family val="2"/>
      </rPr>
      <t xml:space="preserve"> </t>
    </r>
    <r>
      <rPr>
        <sz val="10"/>
        <color theme="1"/>
        <rFont val="ＭＳ Ｐゴシック"/>
        <family val="2"/>
        <charset val="128"/>
      </rPr>
      <t>※含む場合は、</t>
    </r>
    <r>
      <rPr>
        <sz val="10"/>
        <color theme="1"/>
        <rFont val="Arial"/>
        <family val="2"/>
      </rPr>
      <t>RTI 50°C</t>
    </r>
    <r>
      <rPr>
        <sz val="10"/>
        <color theme="1"/>
        <rFont val="ＭＳ Ｐゴシック"/>
        <family val="2"/>
        <charset val="128"/>
      </rPr>
      <t xml:space="preserve">が付与されます。
</t>
    </r>
    <r>
      <rPr>
        <sz val="10"/>
        <color theme="1"/>
        <rFont val="Segoe UI Symbol"/>
        <family val="2"/>
      </rPr>
      <t>②</t>
    </r>
    <r>
      <rPr>
        <sz val="10"/>
        <color theme="1"/>
        <rFont val="ＭＳ Ｐゴシック"/>
        <family val="2"/>
        <charset val="128"/>
      </rPr>
      <t>エチレンコモノマー含有量が</t>
    </r>
    <r>
      <rPr>
        <sz val="10"/>
        <color theme="1"/>
        <rFont val="Arial"/>
        <family val="2"/>
      </rPr>
      <t>25 wt.%</t>
    </r>
    <r>
      <rPr>
        <sz val="10"/>
        <color theme="1"/>
        <rFont val="ＭＳ Ｐゴシック"/>
        <family val="2"/>
        <charset val="128"/>
      </rPr>
      <t>以下のポリプロピレンですか。</t>
    </r>
    <r>
      <rPr>
        <sz val="10"/>
        <color theme="1"/>
        <rFont val="Arial"/>
        <family val="2"/>
      </rPr>
      <t xml:space="preserve"> </t>
    </r>
    <r>
      <rPr>
        <sz val="10"/>
        <color theme="1"/>
        <rFont val="MS UI Gothic"/>
        <family val="2"/>
        <charset val="1"/>
      </rPr>
      <t>※</t>
    </r>
    <r>
      <rPr>
        <sz val="10"/>
        <color theme="1"/>
        <rFont val="MS UI Gothic"/>
        <family val="2"/>
        <charset val="128"/>
      </rPr>
      <t>フットノート</t>
    </r>
    <r>
      <rPr>
        <sz val="10"/>
        <color theme="1"/>
        <rFont val="Arial"/>
        <family val="2"/>
      </rPr>
      <t>(g)</t>
    </r>
    <r>
      <rPr>
        <sz val="10"/>
        <color theme="1"/>
        <rFont val="ＭＳ Ｐゴシック"/>
        <family val="2"/>
        <charset val="128"/>
      </rPr>
      <t>に該当しない場合は、</t>
    </r>
    <r>
      <rPr>
        <sz val="10"/>
        <color theme="1"/>
        <rFont val="Arial"/>
        <family val="2"/>
      </rPr>
      <t>RTI 50°C</t>
    </r>
    <r>
      <rPr>
        <sz val="10"/>
        <color theme="1"/>
        <rFont val="ＭＳ Ｐゴシック"/>
        <family val="2"/>
        <charset val="128"/>
      </rPr>
      <t>が付与されます。</t>
    </r>
    <rPh sb="29" eb="30">
      <t>フク</t>
    </rPh>
    <rPh sb="31" eb="33">
      <t>バアイ</t>
    </rPh>
    <rPh sb="44" eb="46">
      <t>フヨ</t>
    </rPh>
    <phoneticPr fontId="3"/>
  </si>
  <si>
    <r>
      <rPr>
        <sz val="10"/>
        <color theme="1"/>
        <rFont val="Meiryo UI"/>
        <family val="2"/>
        <charset val="128"/>
      </rPr>
      <t>フットノート</t>
    </r>
    <r>
      <rPr>
        <sz val="10"/>
        <color theme="1"/>
        <rFont val="Arial"/>
        <family val="2"/>
      </rPr>
      <t>(b)</t>
    </r>
    <r>
      <rPr>
        <sz val="10"/>
        <color theme="1"/>
        <rFont val="Meiryo UI"/>
        <family val="2"/>
        <charset val="128"/>
      </rPr>
      <t>に該当しないフィラーを含みますか。</t>
    </r>
    <r>
      <rPr>
        <sz val="10"/>
        <color theme="1"/>
        <rFont val="Arial"/>
        <family val="2"/>
      </rPr>
      <t xml:space="preserve">
</t>
    </r>
    <r>
      <rPr>
        <sz val="10"/>
        <color theme="1"/>
        <rFont val="MS UI Gothic"/>
        <family val="2"/>
        <charset val="1"/>
      </rPr>
      <t>※</t>
    </r>
    <r>
      <rPr>
        <sz val="10"/>
        <color theme="1"/>
        <rFont val="MS UI Gothic"/>
        <family val="2"/>
        <charset val="128"/>
      </rPr>
      <t>含む場合は、</t>
    </r>
    <r>
      <rPr>
        <sz val="10"/>
        <color theme="1"/>
        <rFont val="Arial"/>
        <family val="2"/>
      </rPr>
      <t>RTI 50°C</t>
    </r>
    <r>
      <rPr>
        <sz val="10"/>
        <color theme="1"/>
        <rFont val="Meiryo UI"/>
        <family val="2"/>
        <charset val="128"/>
      </rPr>
      <t>が付与されます。</t>
    </r>
    <r>
      <rPr>
        <sz val="10"/>
        <color theme="1"/>
        <rFont val="Arial"/>
        <family val="2"/>
        <charset val="128"/>
      </rPr>
      <t xml:space="preserve">
</t>
    </r>
    <r>
      <rPr>
        <sz val="10"/>
        <color theme="1"/>
        <rFont val="Meiryo UI"/>
        <family val="2"/>
        <charset val="128"/>
      </rPr>
      <t>酸無水物または芳香族アミンの硬化剤を使用する</t>
    </r>
    <r>
      <rPr>
        <sz val="10"/>
        <color theme="1"/>
        <rFont val="Arial"/>
        <family val="2"/>
        <charset val="128"/>
      </rPr>
      <t>2</t>
    </r>
    <r>
      <rPr>
        <sz val="10"/>
        <color theme="1"/>
        <rFont val="Meiryo UI"/>
        <family val="2"/>
        <charset val="128"/>
      </rPr>
      <t>液以上の液状エポキシですか。</t>
    </r>
    <r>
      <rPr>
        <sz val="10"/>
        <color theme="1"/>
        <rFont val="Arial"/>
        <family val="2"/>
        <charset val="128"/>
      </rPr>
      <t xml:space="preserve">
</t>
    </r>
    <r>
      <rPr>
        <sz val="10"/>
        <color theme="1"/>
        <rFont val="MS UI Gothic"/>
        <family val="2"/>
        <charset val="1"/>
      </rPr>
      <t>※</t>
    </r>
    <r>
      <rPr>
        <sz val="10"/>
        <color theme="1"/>
        <rFont val="MS UI Gothic"/>
        <family val="2"/>
        <charset val="128"/>
      </rPr>
      <t>フットノート</t>
    </r>
    <r>
      <rPr>
        <sz val="10"/>
        <color theme="1"/>
        <rFont val="Arial"/>
        <family val="2"/>
        <charset val="128"/>
      </rPr>
      <t>(h)</t>
    </r>
    <r>
      <rPr>
        <sz val="10"/>
        <color theme="1"/>
        <rFont val="Meiryo UI"/>
        <family val="2"/>
        <charset val="128"/>
      </rPr>
      <t>に該当する場合は、</t>
    </r>
    <r>
      <rPr>
        <sz val="10"/>
        <color theme="1"/>
        <rFont val="Arial"/>
        <family val="2"/>
        <charset val="128"/>
      </rPr>
      <t>RTI 130°C</t>
    </r>
    <r>
      <rPr>
        <sz val="10"/>
        <color theme="1"/>
        <rFont val="Meiryo UI"/>
        <family val="2"/>
        <charset val="128"/>
      </rPr>
      <t>が付与されます。</t>
    </r>
    <phoneticPr fontId="3"/>
  </si>
  <si>
    <t>List</t>
    <phoneticPr fontId="3"/>
  </si>
  <si>
    <t>フットノート(b)の質問事項の文言を修正</t>
    <rPh sb="10" eb="14">
      <t>シツモンジコウ</t>
    </rPh>
    <rPh sb="15" eb="17">
      <t>モンゴン</t>
    </rPh>
    <rPh sb="18" eb="20">
      <t>シュウセイ</t>
    </rPh>
    <phoneticPr fontId="3"/>
  </si>
  <si>
    <t>(f2)希望時の希望試験セル色の設定を修正</t>
    <rPh sb="4" eb="7">
      <t>キボウジ</t>
    </rPh>
    <rPh sb="8" eb="10">
      <t>キボウ</t>
    </rPh>
    <rPh sb="10" eb="12">
      <t>シケン</t>
    </rPh>
    <rPh sb="14" eb="15">
      <t>イロ</t>
    </rPh>
    <rPh sb="16" eb="18">
      <t>セッテイ</t>
    </rPh>
    <rPh sb="19" eb="21">
      <t>シュウセイ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</si>
</sst>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m\-dd;@"/>
  </numFmts>
  <fonts count="55" x14ac:knownFonts="1">
    <font>
      <sz val="11"/>
      <color theme="1"/>
      <name val="游ゴシック"/>
      <family val="2"/>
      <charset val="128"/>
      <scheme val="minor"/>
    </font>
    <font>
      <sz val="11"/>
      <color theme="1"/>
      <name val="Meiryo UI"/>
      <family val="2"/>
      <charset val="128"/>
    </font>
    <font>
      <sz val="11"/>
      <color theme="1"/>
      <name val="游ゴシック"/>
      <family val="2"/>
      <charset val="128"/>
      <scheme val="minor"/>
    </font>
    <font>
      <sz val="6"/>
      <name val="游ゴシック"/>
      <family val="2"/>
      <charset val="128"/>
      <scheme val="minor"/>
    </font>
    <font>
      <sz val="11"/>
      <color theme="1"/>
      <name val="Arial"/>
      <family val="2"/>
    </font>
    <font>
      <sz val="6"/>
      <name val="Meiryo UI"/>
      <family val="2"/>
      <charset val="128"/>
    </font>
    <font>
      <sz val="10"/>
      <color theme="1"/>
      <name val="Arial"/>
      <family val="2"/>
    </font>
    <font>
      <sz val="10"/>
      <color theme="1"/>
      <name val="ＭＳ Ｐゴシック"/>
      <family val="2"/>
      <charset val="128"/>
    </font>
    <font>
      <sz val="10"/>
      <name val="Arial"/>
      <family val="2"/>
    </font>
    <font>
      <sz val="10"/>
      <color theme="1"/>
      <name val="Arial"/>
      <family val="3"/>
      <charset val="128"/>
    </font>
    <font>
      <sz val="10"/>
      <color theme="1"/>
      <name val="Arial"/>
      <family val="2"/>
      <charset val="128"/>
    </font>
    <font>
      <sz val="10"/>
      <name val="ＭＳ Ｐゴシック"/>
      <family val="3"/>
      <charset val="128"/>
    </font>
    <font>
      <sz val="10"/>
      <color theme="1"/>
      <name val="ＭＳ Ｐゴシック"/>
      <family val="3"/>
      <charset val="128"/>
    </font>
    <font>
      <b/>
      <sz val="10"/>
      <color theme="1"/>
      <name val="Arial"/>
      <family val="2"/>
    </font>
    <font>
      <sz val="9"/>
      <color theme="1"/>
      <name val="ＭＳ Ｐゴシック"/>
      <family val="3"/>
      <charset val="128"/>
    </font>
    <font>
      <sz val="10"/>
      <name val="ＭＳ Ｐゴシック"/>
      <family val="2"/>
      <charset val="128"/>
    </font>
    <font>
      <b/>
      <sz val="10"/>
      <color theme="1"/>
      <name val="ＭＳ Ｐゴシック"/>
      <family val="3"/>
      <charset val="128"/>
    </font>
    <font>
      <sz val="10"/>
      <color rgb="FFFF0000"/>
      <name val="ＭＳ Ｐゴシック"/>
      <family val="2"/>
      <charset val="128"/>
    </font>
    <font>
      <sz val="10"/>
      <color rgb="FFFF0000"/>
      <name val="Arial"/>
      <family val="2"/>
    </font>
    <font>
      <b/>
      <sz val="13"/>
      <color theme="1"/>
      <name val="Arial"/>
      <family val="2"/>
    </font>
    <font>
      <sz val="9"/>
      <color theme="1"/>
      <name val="Arial"/>
      <family val="2"/>
    </font>
    <font>
      <b/>
      <sz val="14"/>
      <color theme="1"/>
      <name val="Arial"/>
      <family val="2"/>
    </font>
    <font>
      <sz val="9"/>
      <name val="Arial"/>
      <family val="2"/>
    </font>
    <font>
      <sz val="10"/>
      <color theme="1"/>
      <name val="MS UI Gothic"/>
      <family val="2"/>
      <charset val="1"/>
    </font>
    <font>
      <b/>
      <sz val="10"/>
      <color rgb="FF000000"/>
      <name val="Arial"/>
      <family val="2"/>
    </font>
    <font>
      <b/>
      <sz val="14"/>
      <color rgb="FF000080"/>
      <name val="Arial"/>
      <family val="2"/>
    </font>
    <font>
      <sz val="10"/>
      <color rgb="FF000080"/>
      <name val="Arial"/>
      <family val="2"/>
    </font>
    <font>
      <b/>
      <u/>
      <sz val="11"/>
      <color rgb="FF000080"/>
      <name val="Arial"/>
      <family val="2"/>
    </font>
    <font>
      <sz val="10"/>
      <color rgb="FF000080"/>
      <name val="ＭＳ Ｐゴシック"/>
      <family val="2"/>
      <charset val="128"/>
    </font>
    <font>
      <sz val="10"/>
      <color rgb="FF000000"/>
      <name val="Arial"/>
      <family val="2"/>
    </font>
    <font>
      <vertAlign val="superscript"/>
      <sz val="10"/>
      <color rgb="FF000080"/>
      <name val="Arial"/>
      <family val="2"/>
    </font>
    <font>
      <b/>
      <u/>
      <sz val="10"/>
      <color rgb="FF000080"/>
      <name val="Arial"/>
      <family val="2"/>
    </font>
    <font>
      <b/>
      <sz val="10"/>
      <color rgb="FF000080"/>
      <name val="ＭＳ Ｐゴシック"/>
      <family val="3"/>
      <charset val="128"/>
    </font>
    <font>
      <b/>
      <sz val="10"/>
      <color rgb="FF000080"/>
      <name val="ＭＳ Ｐゴシック"/>
      <family val="2"/>
      <charset val="128"/>
    </font>
    <font>
      <b/>
      <sz val="10"/>
      <color rgb="FF000080"/>
      <name val="Arial"/>
      <family val="2"/>
    </font>
    <font>
      <b/>
      <sz val="11"/>
      <color theme="1"/>
      <name val="Meiryo UI"/>
      <family val="2"/>
      <charset val="128"/>
    </font>
    <font>
      <sz val="10"/>
      <color theme="1"/>
      <name val="Segoe UI Symbol"/>
      <family val="2"/>
    </font>
    <font>
      <b/>
      <sz val="10"/>
      <color rgb="FFFF0000"/>
      <name val="Arial"/>
      <family val="2"/>
    </font>
    <font>
      <b/>
      <sz val="11"/>
      <color theme="1"/>
      <name val="Arial"/>
      <family val="2"/>
    </font>
    <font>
      <b/>
      <sz val="11"/>
      <color theme="1"/>
      <name val="ＭＳ Ｐゴシック"/>
      <family val="3"/>
      <charset val="128"/>
    </font>
    <font>
      <sz val="9"/>
      <color rgb="FFFF0000"/>
      <name val="Arial"/>
      <family val="2"/>
    </font>
    <font>
      <sz val="9"/>
      <color rgb="FF000080"/>
      <name val="Arial"/>
      <family val="2"/>
    </font>
    <font>
      <sz val="10"/>
      <color rgb="FFC00000"/>
      <name val="Arial"/>
      <family val="2"/>
    </font>
    <font>
      <b/>
      <sz val="13"/>
      <color theme="1"/>
      <name val="ＭＳ Ｐゴシック"/>
      <family val="3"/>
      <charset val="128"/>
    </font>
    <font>
      <sz val="10"/>
      <color rgb="FFFF0000"/>
      <name val="ＭＳ Ｐゴシック"/>
      <family val="3"/>
      <charset val="128"/>
    </font>
    <font>
      <sz val="9"/>
      <name val="ＭＳ Ｐゴシック"/>
      <family val="3"/>
      <charset val="128"/>
    </font>
    <font>
      <sz val="10"/>
      <color theme="1"/>
      <name val="Arial"/>
      <family val="3"/>
    </font>
    <font>
      <b/>
      <sz val="10"/>
      <color rgb="FFC00000"/>
      <name val="Arial"/>
      <family val="2"/>
    </font>
    <font>
      <sz val="10"/>
      <color theme="1"/>
      <name val="Meiryo UI"/>
      <family val="2"/>
      <charset val="128"/>
    </font>
    <font>
      <sz val="10"/>
      <color theme="1"/>
      <name val="MS UI Gothic"/>
      <family val="2"/>
      <charset val="128"/>
    </font>
    <font>
      <b/>
      <sz val="9"/>
      <color rgb="FF000080"/>
      <name val="Arial"/>
      <family val="2"/>
    </font>
    <font>
      <sz val="9"/>
      <name val="ＭＳ Ｐゴシック"/>
      <family val="2"/>
      <charset val="128"/>
    </font>
    <font>
      <sz val="11"/>
      <color theme="1"/>
      <name val="Meiryo UI"/>
      <family val="3"/>
      <charset val="128"/>
    </font>
    <font>
      <b/>
      <sz val="11"/>
      <color theme="1"/>
      <name val="Meiryo UI"/>
      <family val="3"/>
      <charset val="128"/>
    </font>
    <font>
      <sz val="10"/>
      <name val="Arial"/>
      <family val="3"/>
    </font>
  </fonts>
  <fills count="11">
    <fill>
      <patternFill patternType="none"/>
    </fill>
    <fill>
      <patternFill patternType="gray125"/>
    </fill>
    <fill>
      <patternFill patternType="solid">
        <fgColor theme="8" tint="0.79998168889431442"/>
        <bgColor indexed="64"/>
      </patternFill>
    </fill>
    <fill>
      <patternFill patternType="solid">
        <fgColor theme="3" tint="0.79998168889431442"/>
        <bgColor indexed="64"/>
      </patternFill>
    </fill>
    <fill>
      <patternFill patternType="solid">
        <fgColor rgb="FFF2F8FC"/>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rgb="FFFAFAD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bottom style="medium">
        <color indexed="64"/>
      </bottom>
      <diagonal/>
    </border>
    <border>
      <left style="thin">
        <color indexed="64"/>
      </left>
      <right style="thin">
        <color indexed="64"/>
      </right>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style="medium">
        <color indexed="64"/>
      </bottom>
      <diagonal/>
    </border>
    <border>
      <left style="medium">
        <color indexed="64"/>
      </left>
      <right/>
      <top/>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right/>
      <top style="thin">
        <color indexed="64"/>
      </top>
      <bottom style="medium">
        <color indexed="64"/>
      </bottom>
      <diagonal/>
    </border>
    <border>
      <left/>
      <right/>
      <top/>
      <bottom style="thin">
        <color indexed="64"/>
      </bottom>
      <diagonal/>
    </border>
    <border>
      <left style="thin">
        <color indexed="64"/>
      </left>
      <right/>
      <top style="double">
        <color indexed="64"/>
      </top>
      <bottom style="thin">
        <color indexed="64"/>
      </bottom>
      <diagonal/>
    </border>
    <border>
      <left style="thin">
        <color indexed="64"/>
      </left>
      <right/>
      <top/>
      <bottom style="medium">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style="medium">
        <color indexed="64"/>
      </right>
      <top/>
      <bottom style="double">
        <color indexed="64"/>
      </bottom>
      <diagonal/>
    </border>
    <border>
      <left/>
      <right style="medium">
        <color indexed="64"/>
      </right>
      <top style="thin">
        <color indexed="64"/>
      </top>
      <bottom/>
      <diagonal/>
    </border>
    <border>
      <left style="thin">
        <color indexed="64"/>
      </left>
      <right/>
      <top style="thin">
        <color indexed="64"/>
      </top>
      <bottom/>
      <diagonal/>
    </border>
    <border>
      <left/>
      <right/>
      <top style="medium">
        <color indexed="64"/>
      </top>
      <bottom/>
      <diagonal/>
    </border>
    <border>
      <left/>
      <right style="medium">
        <color indexed="64"/>
      </right>
      <top style="medium">
        <color indexed="64"/>
      </top>
      <bottom/>
      <diagonal/>
    </border>
  </borders>
  <cellStyleXfs count="4">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cellStyleXfs>
  <cellXfs count="450">
    <xf numFmtId="0" fontId="0" fillId="0" borderId="0" xfId="0">
      <alignment vertical="center"/>
    </xf>
    <xf numFmtId="0" fontId="6" fillId="3" borderId="1" xfId="0" applyFont="1" applyFill="1" applyBorder="1">
      <alignment vertical="center"/>
    </xf>
    <xf numFmtId="0" fontId="13" fillId="3" borderId="1" xfId="0" applyFont="1" applyFill="1" applyBorder="1">
      <alignment vertical="center"/>
    </xf>
    <xf numFmtId="0" fontId="6" fillId="3" borderId="1" xfId="0" applyFont="1" applyFill="1" applyBorder="1" applyAlignment="1">
      <alignment vertical="center" wrapText="1"/>
    </xf>
    <xf numFmtId="0" fontId="6" fillId="0" borderId="0" xfId="3" applyFont="1">
      <alignment vertical="center"/>
    </xf>
    <xf numFmtId="0" fontId="6" fillId="3" borderId="0" xfId="3" applyFont="1" applyFill="1">
      <alignment vertical="center"/>
    </xf>
    <xf numFmtId="0" fontId="6" fillId="3" borderId="1" xfId="3" applyFont="1" applyFill="1" applyBorder="1">
      <alignment vertical="center"/>
    </xf>
    <xf numFmtId="0" fontId="6" fillId="3" borderId="1" xfId="3" applyFont="1" applyFill="1" applyBorder="1" applyAlignment="1">
      <alignment vertical="center" wrapText="1"/>
    </xf>
    <xf numFmtId="0" fontId="13" fillId="3" borderId="1" xfId="3" applyFont="1" applyFill="1" applyBorder="1">
      <alignment vertical="center"/>
    </xf>
    <xf numFmtId="0" fontId="6" fillId="3" borderId="0" xfId="3" applyFont="1" applyFill="1" applyAlignment="1">
      <alignment horizontal="center" vertical="center"/>
    </xf>
    <xf numFmtId="0" fontId="6" fillId="3" borderId="1" xfId="3" applyFont="1" applyFill="1" applyBorder="1" applyAlignment="1">
      <alignment horizontal="center" vertical="center"/>
    </xf>
    <xf numFmtId="0" fontId="13" fillId="3" borderId="1" xfId="3" applyFont="1" applyFill="1" applyBorder="1" applyAlignment="1">
      <alignment horizontal="center" vertical="center"/>
    </xf>
    <xf numFmtId="0" fontId="13" fillId="3" borderId="0" xfId="3" applyFont="1" applyFill="1">
      <alignment vertical="center"/>
    </xf>
    <xf numFmtId="0" fontId="6" fillId="3" borderId="0" xfId="3" applyFont="1" applyFill="1" applyAlignment="1">
      <alignment vertical="center" wrapText="1"/>
    </xf>
    <xf numFmtId="0" fontId="6" fillId="0" borderId="0" xfId="3" applyFont="1" applyAlignment="1">
      <alignment vertical="center" wrapText="1"/>
    </xf>
    <xf numFmtId="0" fontId="13" fillId="3" borderId="1" xfId="0" applyFont="1" applyFill="1" applyBorder="1" applyAlignment="1">
      <alignment vertical="center" wrapText="1"/>
    </xf>
    <xf numFmtId="0" fontId="13" fillId="3" borderId="1" xfId="3" applyFont="1" applyFill="1" applyBorder="1" applyAlignment="1">
      <alignment vertical="center" wrapText="1"/>
    </xf>
    <xf numFmtId="0" fontId="10" fillId="3" borderId="1" xfId="3" applyFont="1" applyFill="1" applyBorder="1" applyAlignment="1">
      <alignment vertical="center" wrapText="1"/>
    </xf>
    <xf numFmtId="0" fontId="6" fillId="3" borderId="1" xfId="3" quotePrefix="1" applyFont="1" applyFill="1" applyBorder="1" applyAlignment="1">
      <alignment vertical="center" wrapText="1"/>
    </xf>
    <xf numFmtId="0" fontId="7" fillId="3" borderId="1" xfId="3" quotePrefix="1" applyFont="1" applyFill="1" applyBorder="1" applyAlignment="1">
      <alignment vertical="center" wrapText="1"/>
    </xf>
    <xf numFmtId="0" fontId="6" fillId="0" borderId="0" xfId="0" applyFont="1" applyProtection="1">
      <alignment vertical="center"/>
      <protection locked="0"/>
    </xf>
    <xf numFmtId="0" fontId="8" fillId="0" borderId="21" xfId="1" applyFont="1" applyBorder="1" applyAlignment="1" applyProtection="1">
      <alignment horizontal="center" vertical="center"/>
      <protection locked="0"/>
    </xf>
    <xf numFmtId="0" fontId="8" fillId="0" borderId="10" xfId="1" applyFont="1" applyBorder="1" applyAlignment="1" applyProtection="1">
      <alignment horizontal="center" vertical="center"/>
      <protection locked="0"/>
    </xf>
    <xf numFmtId="0" fontId="8" fillId="0" borderId="1" xfId="1" applyFont="1" applyBorder="1" applyAlignment="1" applyProtection="1">
      <alignment horizontal="center" vertical="center"/>
      <protection locked="0"/>
    </xf>
    <xf numFmtId="0" fontId="8" fillId="0" borderId="12" xfId="1"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8" fillId="0" borderId="21" xfId="1" applyFont="1" applyBorder="1" applyAlignment="1" applyProtection="1">
      <alignment horizontal="center" vertical="center" wrapText="1"/>
      <protection locked="0"/>
    </xf>
    <xf numFmtId="0" fontId="6" fillId="0" borderId="10" xfId="1" applyFont="1" applyBorder="1" applyAlignment="1" applyProtection="1">
      <alignment horizontal="center" vertical="center"/>
      <protection locked="0"/>
    </xf>
    <xf numFmtId="0" fontId="6" fillId="0" borderId="29" xfId="0" applyFont="1" applyBorder="1" applyAlignment="1" applyProtection="1">
      <alignment horizontal="center" vertical="center"/>
      <protection locked="0"/>
    </xf>
    <xf numFmtId="0" fontId="6" fillId="0" borderId="24"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26" fillId="0" borderId="17" xfId="0" applyFont="1" applyBorder="1" applyAlignment="1" applyProtection="1">
      <alignment horizontal="center" vertical="center" wrapText="1"/>
      <protection locked="0"/>
    </xf>
    <xf numFmtId="0" fontId="26" fillId="0" borderId="2" xfId="0" applyFont="1" applyBorder="1" applyAlignment="1" applyProtection="1">
      <alignment horizontal="center" vertical="center" wrapText="1"/>
      <protection locked="0"/>
    </xf>
    <xf numFmtId="0" fontId="26" fillId="0" borderId="18" xfId="0" applyFont="1" applyBorder="1" applyAlignment="1" applyProtection="1">
      <alignment horizontal="center" vertical="center" wrapText="1"/>
      <protection locked="0"/>
    </xf>
    <xf numFmtId="0" fontId="26" fillId="0" borderId="11" xfId="0" applyFont="1" applyBorder="1" applyAlignment="1" applyProtection="1">
      <alignment horizontal="center" vertical="center" wrapText="1"/>
      <protection locked="0"/>
    </xf>
    <xf numFmtId="0" fontId="26" fillId="0" borderId="1" xfId="0" applyFont="1" applyBorder="1" applyAlignment="1" applyProtection="1">
      <alignment horizontal="center" vertical="center" wrapText="1"/>
      <protection locked="0"/>
    </xf>
    <xf numFmtId="0" fontId="26" fillId="0" borderId="12" xfId="0" applyFont="1" applyBorder="1" applyAlignment="1" applyProtection="1">
      <alignment horizontal="center" vertical="center" wrapText="1"/>
      <protection locked="0"/>
    </xf>
    <xf numFmtId="0" fontId="26" fillId="0" borderId="13" xfId="0" applyFont="1" applyBorder="1" applyAlignment="1" applyProtection="1">
      <alignment horizontal="center" vertical="center" wrapText="1"/>
      <protection locked="0"/>
    </xf>
    <xf numFmtId="0" fontId="26" fillId="0" borderId="22" xfId="0" applyFont="1" applyBorder="1" applyAlignment="1" applyProtection="1">
      <alignment horizontal="center" vertical="center" wrapText="1"/>
      <protection locked="0"/>
    </xf>
    <xf numFmtId="0" fontId="26" fillId="0" borderId="14" xfId="0" applyFont="1" applyBorder="1" applyAlignment="1" applyProtection="1">
      <alignment horizontal="center" vertical="center" wrapText="1"/>
      <protection locked="0"/>
    </xf>
    <xf numFmtId="0" fontId="26" fillId="0" borderId="21" xfId="0" applyFont="1" applyBorder="1" applyAlignment="1" applyProtection="1">
      <alignment horizontal="center" vertical="center" wrapText="1"/>
      <protection locked="0"/>
    </xf>
    <xf numFmtId="0" fontId="26" fillId="0" borderId="57" xfId="0" applyFont="1" applyBorder="1" applyAlignment="1" applyProtection="1">
      <alignment horizontal="center" vertical="center" wrapText="1"/>
      <protection locked="0"/>
    </xf>
    <xf numFmtId="0" fontId="26" fillId="0" borderId="10" xfId="0" applyFont="1" applyBorder="1" applyAlignment="1" applyProtection="1">
      <alignment horizontal="center" vertical="center" wrapText="1"/>
      <protection locked="0"/>
    </xf>
    <xf numFmtId="0" fontId="26" fillId="0" borderId="16" xfId="0" applyFont="1" applyBorder="1" applyAlignment="1" applyProtection="1">
      <alignment horizontal="center" vertical="center" wrapText="1"/>
      <protection locked="0"/>
    </xf>
    <xf numFmtId="0" fontId="4" fillId="0" borderId="1" xfId="0" applyFont="1" applyBorder="1" applyProtection="1">
      <alignment vertical="center"/>
      <protection locked="0"/>
    </xf>
    <xf numFmtId="0" fontId="4" fillId="0" borderId="12" xfId="0" applyFont="1" applyBorder="1" applyProtection="1">
      <alignment vertical="center"/>
      <protection locked="0"/>
    </xf>
    <xf numFmtId="0" fontId="4" fillId="0" borderId="2" xfId="0" applyFont="1" applyBorder="1" applyProtection="1">
      <alignment vertical="center"/>
      <protection locked="0"/>
    </xf>
    <xf numFmtId="0" fontId="4" fillId="0" borderId="18" xfId="0" applyFont="1" applyBorder="1" applyProtection="1">
      <alignment vertical="center"/>
      <protection locked="0"/>
    </xf>
    <xf numFmtId="0" fontId="4" fillId="0" borderId="22" xfId="0" applyFont="1" applyBorder="1" applyProtection="1">
      <alignment vertical="center"/>
      <protection locked="0"/>
    </xf>
    <xf numFmtId="0" fontId="4" fillId="0" borderId="14" xfId="0" applyFont="1" applyBorder="1" applyProtection="1">
      <alignment vertical="center"/>
      <protection locked="0"/>
    </xf>
    <xf numFmtId="0" fontId="6" fillId="0" borderId="2" xfId="0" applyFont="1" applyBorder="1" applyAlignment="1" applyProtection="1">
      <alignment horizontal="center" vertical="center"/>
      <protection locked="0"/>
    </xf>
    <xf numFmtId="0" fontId="6" fillId="0" borderId="22"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6" fillId="0" borderId="47" xfId="0" applyFont="1" applyBorder="1" applyProtection="1">
      <alignment vertical="center"/>
      <protection locked="0"/>
    </xf>
    <xf numFmtId="0" fontId="6" fillId="0" borderId="5" xfId="0" applyFont="1" applyBorder="1" applyProtection="1">
      <alignment vertical="center"/>
      <protection locked="0"/>
    </xf>
    <xf numFmtId="0" fontId="6" fillId="0" borderId="46" xfId="0" applyFont="1" applyBorder="1" applyProtection="1">
      <alignment vertical="center"/>
      <protection locked="0"/>
    </xf>
    <xf numFmtId="0" fontId="6" fillId="0" borderId="35" xfId="0" applyFont="1" applyBorder="1" applyProtection="1">
      <alignment vertical="center"/>
      <protection locked="0"/>
    </xf>
    <xf numFmtId="0" fontId="6" fillId="0" borderId="4" xfId="0" applyFont="1" applyBorder="1" applyProtection="1">
      <alignment vertical="center"/>
      <protection locked="0"/>
    </xf>
    <xf numFmtId="0" fontId="52" fillId="0" borderId="0" xfId="0" applyFont="1">
      <alignment vertical="center"/>
    </xf>
    <xf numFmtId="0" fontId="52" fillId="0" borderId="1" xfId="0" applyFont="1" applyBorder="1">
      <alignment vertical="center"/>
    </xf>
    <xf numFmtId="0" fontId="53" fillId="0" borderId="1" xfId="0" applyFont="1" applyBorder="1">
      <alignment vertical="center"/>
    </xf>
    <xf numFmtId="176" fontId="52" fillId="0" borderId="1" xfId="0" applyNumberFormat="1" applyFont="1" applyBorder="1">
      <alignment vertical="center"/>
    </xf>
    <xf numFmtId="0" fontId="53" fillId="0" borderId="1" xfId="0" applyFont="1" applyBorder="1" applyAlignment="1">
      <alignment vertical="center" wrapText="1"/>
    </xf>
    <xf numFmtId="0" fontId="52" fillId="0" borderId="1" xfId="0" applyFont="1" applyBorder="1" applyAlignment="1">
      <alignment vertical="center" wrapText="1"/>
    </xf>
    <xf numFmtId="0" fontId="52" fillId="0" borderId="0" xfId="0" applyFont="1" applyAlignment="1">
      <alignment vertical="center" wrapText="1"/>
    </xf>
    <xf numFmtId="0" fontId="10" fillId="3" borderId="1" xfId="0" applyFont="1" applyFill="1" applyBorder="1" applyAlignment="1">
      <alignment vertical="center" wrapText="1"/>
    </xf>
    <xf numFmtId="0" fontId="6" fillId="0" borderId="0" xfId="0" applyFont="1">
      <alignment vertical="center"/>
    </xf>
    <xf numFmtId="0" fontId="7" fillId="0" borderId="0" xfId="0" applyFont="1">
      <alignment vertical="center"/>
    </xf>
    <xf numFmtId="0" fontId="6" fillId="0" borderId="19" xfId="0" applyFont="1" applyBorder="1" applyAlignment="1">
      <alignment horizontal="center" vertical="center"/>
    </xf>
    <xf numFmtId="0" fontId="6" fillId="0" borderId="11" xfId="0" applyFont="1" applyBorder="1" applyAlignment="1">
      <alignment horizontal="center" vertical="center"/>
    </xf>
    <xf numFmtId="0" fontId="6" fillId="0" borderId="11" xfId="0" applyFont="1" applyBorder="1" applyAlignment="1">
      <alignment horizontal="center" vertical="center" wrapText="1"/>
    </xf>
    <xf numFmtId="0" fontId="6" fillId="0" borderId="13" xfId="0" applyFont="1" applyBorder="1" applyAlignment="1">
      <alignment horizontal="center" vertical="center" wrapText="1"/>
    </xf>
    <xf numFmtId="0" fontId="38" fillId="0" borderId="0" xfId="0" applyFont="1" applyAlignment="1"/>
    <xf numFmtId="0" fontId="17" fillId="0" borderId="0" xfId="0" applyFont="1">
      <alignment vertical="center"/>
    </xf>
    <xf numFmtId="0" fontId="12" fillId="0" borderId="0" xfId="0" applyFont="1">
      <alignment vertical="center"/>
    </xf>
    <xf numFmtId="0" fontId="10" fillId="0" borderId="0" xfId="0" applyFont="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3" borderId="51" xfId="0" applyFont="1" applyFill="1" applyBorder="1" applyAlignment="1">
      <alignment horizontal="center" vertical="center"/>
    </xf>
    <xf numFmtId="0" fontId="6" fillId="3" borderId="52" xfId="0" applyFont="1" applyFill="1" applyBorder="1" applyAlignment="1">
      <alignment horizontal="center" vertical="center"/>
    </xf>
    <xf numFmtId="0" fontId="6" fillId="3" borderId="66" xfId="0" applyFont="1" applyFill="1" applyBorder="1" applyAlignment="1">
      <alignment horizontal="center" vertical="center"/>
    </xf>
    <xf numFmtId="0" fontId="6" fillId="3" borderId="18" xfId="0" applyFont="1" applyFill="1" applyBorder="1" applyAlignment="1">
      <alignment horizontal="center" vertical="center"/>
    </xf>
    <xf numFmtId="0" fontId="6" fillId="3" borderId="17"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29" xfId="0" applyFont="1" applyFill="1" applyBorder="1" applyAlignment="1">
      <alignment horizontal="center" vertical="center"/>
    </xf>
    <xf numFmtId="0" fontId="6" fillId="3" borderId="12" xfId="0" applyFont="1" applyFill="1" applyBorder="1" applyAlignment="1">
      <alignment horizontal="center" vertical="center"/>
    </xf>
    <xf numFmtId="0" fontId="4" fillId="0" borderId="0" xfId="0" applyFont="1">
      <alignment vertical="center"/>
    </xf>
    <xf numFmtId="0" fontId="26" fillId="0" borderId="0" xfId="0" applyFont="1" applyAlignment="1">
      <alignment horizontal="left" vertical="center" wrapText="1"/>
    </xf>
    <xf numFmtId="0" fontId="26" fillId="0" borderId="0" xfId="0" applyFont="1" applyAlignment="1">
      <alignment vertical="center" wrapText="1"/>
    </xf>
    <xf numFmtId="0" fontId="4" fillId="0" borderId="0" xfId="0" applyFont="1" applyAlignment="1">
      <alignment horizontal="left" vertical="center"/>
    </xf>
    <xf numFmtId="0" fontId="26" fillId="10" borderId="47" xfId="0" applyFont="1" applyFill="1" applyBorder="1" applyAlignment="1">
      <alignment horizontal="left" vertical="center"/>
    </xf>
    <xf numFmtId="0" fontId="4" fillId="10" borderId="0" xfId="0" applyFont="1" applyFill="1">
      <alignment vertical="center"/>
    </xf>
    <xf numFmtId="0" fontId="26" fillId="10" borderId="0" xfId="0" applyFont="1" applyFill="1" applyAlignment="1">
      <alignment horizontal="left" vertical="center"/>
    </xf>
    <xf numFmtId="0" fontId="26" fillId="10" borderId="0" xfId="0" applyFont="1" applyFill="1" applyAlignment="1">
      <alignment vertical="center" wrapText="1"/>
    </xf>
    <xf numFmtId="0" fontId="26" fillId="10" borderId="0" xfId="0" applyFont="1" applyFill="1" applyAlignment="1">
      <alignment horizontal="center" vertical="center" wrapText="1"/>
    </xf>
    <xf numFmtId="0" fontId="26" fillId="10" borderId="5" xfId="0" applyFont="1" applyFill="1" applyBorder="1" applyAlignment="1">
      <alignment horizontal="center" vertical="center" wrapText="1"/>
    </xf>
    <xf numFmtId="0" fontId="26" fillId="10" borderId="46" xfId="0" applyFont="1" applyFill="1" applyBorder="1" applyAlignment="1">
      <alignment horizontal="left" vertical="center"/>
    </xf>
    <xf numFmtId="0" fontId="4" fillId="10" borderId="35" xfId="0" applyFont="1" applyFill="1" applyBorder="1">
      <alignment vertical="center"/>
    </xf>
    <xf numFmtId="0" fontId="26" fillId="10" borderId="35" xfId="0" applyFont="1" applyFill="1" applyBorder="1" applyAlignment="1">
      <alignment horizontal="left" vertical="center"/>
    </xf>
    <xf numFmtId="0" fontId="26" fillId="10" borderId="35" xfId="0" applyFont="1" applyFill="1" applyBorder="1" applyAlignment="1">
      <alignment vertical="center" wrapText="1"/>
    </xf>
    <xf numFmtId="0" fontId="26" fillId="10" borderId="35" xfId="0" applyFont="1" applyFill="1" applyBorder="1" applyAlignment="1">
      <alignment horizontal="center" vertical="center" wrapText="1"/>
    </xf>
    <xf numFmtId="0" fontId="26" fillId="10" borderId="4" xfId="0" applyFont="1" applyFill="1" applyBorder="1" applyAlignment="1">
      <alignment horizontal="center" vertical="center" wrapText="1"/>
    </xf>
    <xf numFmtId="0" fontId="26" fillId="0" borderId="0" xfId="0" applyFont="1" applyAlignment="1">
      <alignment horizontal="left" vertical="center"/>
    </xf>
    <xf numFmtId="0" fontId="26" fillId="0" borderId="0" xfId="0" applyFont="1" applyAlignment="1">
      <alignment horizontal="center" vertical="center" wrapText="1"/>
    </xf>
    <xf numFmtId="0" fontId="26" fillId="9" borderId="1" xfId="0" applyFont="1" applyFill="1" applyBorder="1" applyAlignment="1">
      <alignment vertical="center" wrapText="1"/>
    </xf>
    <xf numFmtId="0" fontId="26" fillId="9" borderId="2" xfId="0" applyFont="1" applyFill="1" applyBorder="1" applyAlignment="1">
      <alignment vertical="center" wrapText="1"/>
    </xf>
    <xf numFmtId="0" fontId="26" fillId="9" borderId="22" xfId="0" applyFont="1" applyFill="1" applyBorder="1" applyAlignment="1">
      <alignment vertical="center" wrapText="1"/>
    </xf>
    <xf numFmtId="0" fontId="13" fillId="9" borderId="21" xfId="0" applyFont="1" applyFill="1" applyBorder="1" applyAlignment="1">
      <alignment horizontal="center" vertical="center"/>
    </xf>
    <xf numFmtId="0" fontId="13" fillId="0" borderId="21" xfId="0" applyFont="1" applyBorder="1" applyAlignment="1">
      <alignment horizontal="center" vertical="center"/>
    </xf>
    <xf numFmtId="0" fontId="13" fillId="0" borderId="10" xfId="0" applyFont="1" applyBorder="1" applyAlignment="1">
      <alignment horizontal="center" vertical="center"/>
    </xf>
    <xf numFmtId="0" fontId="26" fillId="10" borderId="47" xfId="0" applyFont="1" applyFill="1" applyBorder="1">
      <alignment vertical="center"/>
    </xf>
    <xf numFmtId="0" fontId="26" fillId="10" borderId="0" xfId="0" applyFont="1" applyFill="1">
      <alignment vertical="center"/>
    </xf>
    <xf numFmtId="0" fontId="26" fillId="0" borderId="0" xfId="0" applyFont="1" applyAlignment="1">
      <alignment vertical="top" wrapText="1"/>
    </xf>
    <xf numFmtId="0" fontId="24" fillId="0" borderId="0" xfId="0" applyFont="1" applyAlignment="1">
      <alignment horizontal="right" vertical="top" wrapText="1"/>
    </xf>
    <xf numFmtId="0" fontId="6" fillId="0" borderId="0" xfId="0" applyFont="1" applyAlignment="1">
      <alignment horizontal="center" vertical="center"/>
    </xf>
    <xf numFmtId="0" fontId="26" fillId="7" borderId="0" xfId="0" applyFont="1" applyFill="1" applyAlignment="1">
      <alignment horizontal="right" vertical="center"/>
    </xf>
    <xf numFmtId="0" fontId="26" fillId="7" borderId="0" xfId="0" applyFont="1" applyFill="1" applyAlignment="1">
      <alignment horizontal="center" vertical="center"/>
    </xf>
    <xf numFmtId="0" fontId="24" fillId="10" borderId="53" xfId="0" applyFont="1" applyFill="1" applyBorder="1" applyAlignment="1">
      <alignment horizontal="left" vertical="center"/>
    </xf>
    <xf numFmtId="0" fontId="24" fillId="10" borderId="74" xfId="0" applyFont="1" applyFill="1" applyBorder="1" applyAlignment="1">
      <alignment horizontal="left" vertical="center" wrapText="1"/>
    </xf>
    <xf numFmtId="0" fontId="24" fillId="10" borderId="74" xfId="0" applyFont="1" applyFill="1" applyBorder="1" applyAlignment="1">
      <alignment horizontal="right" vertical="top" wrapText="1"/>
    </xf>
    <xf numFmtId="0" fontId="24" fillId="10" borderId="75" xfId="0" applyFont="1" applyFill="1" applyBorder="1" applyAlignment="1">
      <alignment horizontal="right" vertical="top" wrapText="1"/>
    </xf>
    <xf numFmtId="0" fontId="29" fillId="10" borderId="47" xfId="0" applyFont="1" applyFill="1" applyBorder="1" applyAlignment="1">
      <alignment horizontal="left" vertical="center"/>
    </xf>
    <xf numFmtId="0" fontId="29" fillId="10" borderId="0" xfId="0" applyFont="1" applyFill="1" applyAlignment="1">
      <alignment horizontal="left" vertical="center"/>
    </xf>
    <xf numFmtId="0" fontId="29" fillId="10" borderId="0" xfId="0" applyFont="1" applyFill="1" applyAlignment="1">
      <alignment vertical="center" wrapText="1"/>
    </xf>
    <xf numFmtId="0" fontId="29" fillId="10" borderId="0" xfId="0" applyFont="1" applyFill="1" applyAlignment="1">
      <alignment horizontal="center" vertical="center" wrapText="1"/>
    </xf>
    <xf numFmtId="0" fontId="29" fillId="10" borderId="5" xfId="0" applyFont="1" applyFill="1" applyBorder="1" applyAlignment="1">
      <alignment horizontal="center" vertical="center" wrapText="1"/>
    </xf>
    <xf numFmtId="0" fontId="26" fillId="7" borderId="0" xfId="0" applyFont="1" applyFill="1" applyAlignment="1">
      <alignment horizontal="center" wrapText="1"/>
    </xf>
    <xf numFmtId="0" fontId="26" fillId="7" borderId="0" xfId="0" applyFont="1" applyFill="1" applyAlignment="1">
      <alignment horizontal="right" wrapText="1"/>
    </xf>
    <xf numFmtId="0" fontId="26" fillId="7" borderId="0" xfId="0" applyFont="1" applyFill="1" applyAlignment="1">
      <alignment horizontal="center" vertical="center" wrapText="1"/>
    </xf>
    <xf numFmtId="0" fontId="6" fillId="0" borderId="0" xfId="0" applyFont="1" applyAlignment="1">
      <alignment horizontal="left" vertical="center"/>
    </xf>
    <xf numFmtId="0" fontId="41" fillId="7" borderId="0" xfId="0" applyFont="1" applyFill="1" applyAlignment="1">
      <alignment horizontal="right" vertical="top" wrapText="1"/>
    </xf>
    <xf numFmtId="0" fontId="31" fillId="7" borderId="0" xfId="0" applyFont="1" applyFill="1" applyAlignment="1">
      <alignment horizontal="center" vertical="center" wrapText="1"/>
    </xf>
    <xf numFmtId="0" fontId="41" fillId="7" borderId="0" xfId="0" applyFont="1" applyFill="1" applyAlignment="1">
      <alignment horizontal="right" vertical="center" wrapText="1"/>
    </xf>
    <xf numFmtId="0" fontId="38" fillId="0" borderId="0" xfId="0" applyFont="1" applyAlignment="1">
      <alignment horizontal="left"/>
    </xf>
    <xf numFmtId="0" fontId="18" fillId="0" borderId="0" xfId="0" applyFont="1" applyAlignment="1">
      <alignment horizontal="right"/>
    </xf>
    <xf numFmtId="0" fontId="6" fillId="2" borderId="2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22" xfId="0" applyFont="1" applyFill="1" applyBorder="1" applyAlignment="1">
      <alignment horizontal="center" vertical="center"/>
    </xf>
    <xf numFmtId="0" fontId="8" fillId="0" borderId="0" xfId="0" applyFont="1" applyAlignment="1">
      <alignment horizontal="center" vertical="center" wrapText="1"/>
    </xf>
    <xf numFmtId="0" fontId="18" fillId="0" borderId="0" xfId="0" applyFont="1">
      <alignment vertical="center"/>
    </xf>
    <xf numFmtId="0" fontId="6" fillId="2" borderId="2" xfId="0" applyFont="1" applyFill="1" applyBorder="1" applyAlignment="1">
      <alignment horizontal="center" vertical="center"/>
    </xf>
    <xf numFmtId="0" fontId="6" fillId="4" borderId="23" xfId="0" applyFont="1" applyFill="1" applyBorder="1">
      <alignment vertical="center"/>
    </xf>
    <xf numFmtId="0" fontId="6" fillId="4" borderId="45" xfId="0" applyFont="1" applyFill="1" applyBorder="1">
      <alignment vertical="center"/>
    </xf>
    <xf numFmtId="0" fontId="6" fillId="4" borderId="25" xfId="0" applyFont="1" applyFill="1" applyBorder="1">
      <alignment vertical="center"/>
    </xf>
    <xf numFmtId="0" fontId="6" fillId="2" borderId="2" xfId="0" applyFont="1" applyFill="1" applyBorder="1" applyAlignment="1">
      <alignment horizontal="center" vertical="center" wrapText="1"/>
    </xf>
    <xf numFmtId="0" fontId="42" fillId="0" borderId="0" xfId="0" applyFont="1">
      <alignment vertical="center"/>
    </xf>
    <xf numFmtId="0" fontId="6" fillId="2" borderId="39" xfId="1" applyFont="1" applyFill="1" applyBorder="1" applyAlignment="1">
      <alignment horizontal="center" vertical="center" wrapText="1"/>
    </xf>
    <xf numFmtId="0" fontId="8" fillId="2" borderId="21" xfId="1" applyFont="1" applyFill="1" applyBorder="1" applyAlignment="1">
      <alignment horizontal="center" vertical="center" wrapText="1"/>
    </xf>
    <xf numFmtId="0" fontId="8" fillId="2" borderId="40" xfId="1" applyFont="1" applyFill="1" applyBorder="1" applyAlignment="1">
      <alignment horizontal="center" vertical="center"/>
    </xf>
    <xf numFmtId="0" fontId="6" fillId="2" borderId="48" xfId="1" applyFont="1" applyFill="1" applyBorder="1" applyAlignment="1">
      <alignment horizontal="center" vertical="center"/>
    </xf>
    <xf numFmtId="0" fontId="8" fillId="0" borderId="0" xfId="1" applyFont="1">
      <alignment vertical="center"/>
    </xf>
    <xf numFmtId="0" fontId="47" fillId="0" borderId="0" xfId="0" applyFont="1">
      <alignment vertical="center"/>
    </xf>
    <xf numFmtId="0" fontId="8" fillId="2" borderId="2" xfId="1" applyFont="1" applyFill="1" applyBorder="1" applyAlignment="1">
      <alignment horizontal="center" vertical="center" wrapText="1"/>
    </xf>
    <xf numFmtId="0" fontId="8" fillId="2" borderId="1" xfId="1" applyFont="1" applyFill="1" applyBorder="1" applyAlignment="1">
      <alignment horizontal="center" vertical="center" wrapText="1"/>
    </xf>
    <xf numFmtId="0" fontId="8" fillId="2" borderId="27" xfId="1" applyFont="1" applyFill="1" applyBorder="1" applyAlignment="1">
      <alignment horizontal="center" vertical="center" wrapText="1"/>
    </xf>
    <xf numFmtId="0" fontId="8" fillId="2" borderId="1" xfId="1" applyFont="1" applyFill="1" applyBorder="1" applyAlignment="1">
      <alignment horizontal="center" vertical="center"/>
    </xf>
    <xf numFmtId="0" fontId="8" fillId="2" borderId="12" xfId="1" applyFont="1" applyFill="1" applyBorder="1" applyAlignment="1">
      <alignment horizontal="center" vertical="center"/>
    </xf>
    <xf numFmtId="0" fontId="8" fillId="0" borderId="0" xfId="0" applyFont="1">
      <alignment vertical="center"/>
    </xf>
    <xf numFmtId="0" fontId="8" fillId="2" borderId="1" xfId="1" applyFont="1" applyFill="1" applyBorder="1">
      <alignment vertical="center"/>
    </xf>
    <xf numFmtId="0" fontId="8" fillId="0" borderId="12" xfId="1" applyFont="1" applyBorder="1">
      <alignment vertical="center"/>
    </xf>
    <xf numFmtId="0" fontId="19" fillId="0" borderId="0" xfId="0" applyFont="1">
      <alignment vertical="center"/>
    </xf>
    <xf numFmtId="0" fontId="20" fillId="0" borderId="0" xfId="0" applyFont="1">
      <alignment vertical="center"/>
    </xf>
    <xf numFmtId="0" fontId="38" fillId="0" borderId="0" xfId="0" applyFont="1">
      <alignment vertical="center"/>
    </xf>
    <xf numFmtId="0" fontId="13" fillId="0" borderId="0" xfId="0" applyFont="1">
      <alignment vertical="center"/>
    </xf>
    <xf numFmtId="0" fontId="18" fillId="0" borderId="0" xfId="0" applyFont="1" applyAlignment="1">
      <alignment horizontal="right" vertical="center"/>
    </xf>
    <xf numFmtId="0" fontId="8" fillId="0" borderId="57" xfId="1" applyFont="1" applyBorder="1" applyAlignment="1" applyProtection="1">
      <alignment horizontal="center" vertical="center"/>
      <protection locked="0"/>
    </xf>
    <xf numFmtId="0" fontId="6" fillId="0" borderId="8" xfId="1" applyFont="1" applyBorder="1" applyAlignment="1" applyProtection="1">
      <alignment horizontal="center" vertical="center"/>
      <protection locked="0"/>
    </xf>
    <xf numFmtId="0" fontId="6" fillId="0" borderId="56" xfId="1" applyFont="1" applyBorder="1" applyAlignment="1" applyProtection="1">
      <alignment horizontal="center" vertical="center"/>
      <protection locked="0"/>
    </xf>
    <xf numFmtId="0" fontId="6" fillId="0" borderId="28" xfId="1" applyFont="1" applyBorder="1" applyAlignment="1" applyProtection="1">
      <alignment horizontal="center" vertical="center"/>
      <protection locked="0"/>
    </xf>
    <xf numFmtId="0" fontId="8" fillId="2" borderId="49" xfId="1" applyFont="1" applyFill="1" applyBorder="1" applyAlignment="1">
      <alignment horizontal="center" vertical="center" wrapText="1"/>
    </xf>
    <xf numFmtId="0" fontId="8" fillId="2" borderId="40" xfId="1"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0" borderId="29" xfId="0" applyFont="1" applyBorder="1" applyAlignment="1" applyProtection="1">
      <alignment horizontal="center" vertical="center"/>
      <protection locked="0"/>
    </xf>
    <xf numFmtId="0" fontId="6" fillId="0" borderId="65" xfId="0" applyFont="1" applyBorder="1" applyAlignment="1" applyProtection="1">
      <alignment horizontal="center" vertical="center"/>
      <protection locked="0"/>
    </xf>
    <xf numFmtId="0" fontId="6" fillId="0" borderId="30" xfId="0" applyFont="1" applyBorder="1" applyAlignment="1" applyProtection="1">
      <alignment horizontal="center" vertical="center"/>
      <protection locked="0"/>
    </xf>
    <xf numFmtId="0" fontId="8" fillId="2" borderId="9" xfId="1" applyFont="1" applyFill="1" applyBorder="1" applyAlignment="1">
      <alignment horizontal="center" vertical="center" wrapText="1"/>
    </xf>
    <xf numFmtId="0" fontId="8" fillId="2" borderId="21" xfId="1" applyFont="1" applyFill="1" applyBorder="1" applyAlignment="1">
      <alignment horizontal="center" vertical="center" wrapText="1"/>
    </xf>
    <xf numFmtId="0" fontId="6" fillId="2" borderId="11" xfId="1" applyFont="1" applyFill="1" applyBorder="1" applyAlignment="1">
      <alignment horizontal="center" vertical="center" wrapText="1"/>
    </xf>
    <xf numFmtId="0" fontId="6" fillId="2" borderId="1" xfId="1" applyFont="1" applyFill="1" applyBorder="1" applyAlignment="1">
      <alignment horizontal="center" vertical="center" wrapText="1"/>
    </xf>
    <xf numFmtId="0" fontId="6" fillId="0" borderId="24" xfId="0" applyFont="1" applyBorder="1" applyAlignment="1" applyProtection="1">
      <alignment horizontal="center" vertical="center"/>
      <protection locked="0"/>
    </xf>
    <xf numFmtId="0" fontId="6" fillId="0" borderId="64" xfId="0" applyFont="1" applyBorder="1" applyAlignment="1" applyProtection="1">
      <alignment horizontal="center" vertical="center"/>
      <protection locked="0"/>
    </xf>
    <xf numFmtId="0" fontId="6" fillId="0" borderId="26" xfId="0" applyFont="1" applyBorder="1" applyAlignment="1" applyProtection="1">
      <alignment horizontal="center" vertical="center"/>
      <protection locked="0"/>
    </xf>
    <xf numFmtId="0" fontId="6" fillId="2" borderId="19"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0" borderId="55" xfId="0" applyFont="1" applyBorder="1" applyAlignment="1" applyProtection="1">
      <alignment horizontal="center" vertical="center"/>
      <protection locked="0"/>
    </xf>
    <xf numFmtId="0" fontId="6" fillId="4" borderId="68" xfId="0" applyFont="1" applyFill="1" applyBorder="1" applyAlignment="1">
      <alignment horizontal="center" vertical="center" wrapText="1"/>
    </xf>
    <xf numFmtId="0" fontId="6" fillId="4" borderId="0" xfId="0" applyFont="1" applyFill="1" applyAlignment="1">
      <alignment horizontal="center" vertical="center" wrapText="1"/>
    </xf>
    <xf numFmtId="0" fontId="6" fillId="4" borderId="5" xfId="0" applyFont="1" applyFill="1" applyBorder="1" applyAlignment="1">
      <alignment horizontal="center" vertical="center" wrapText="1"/>
    </xf>
    <xf numFmtId="0" fontId="6" fillId="4" borderId="67" xfId="0" applyFont="1" applyFill="1" applyBorder="1" applyAlignment="1">
      <alignment horizontal="center" vertical="center" wrapText="1"/>
    </xf>
    <xf numFmtId="0" fontId="6" fillId="4" borderId="35"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57" xfId="0" applyFont="1" applyFill="1" applyBorder="1" applyAlignment="1">
      <alignment horizontal="center" vertical="center" wrapText="1"/>
    </xf>
    <xf numFmtId="0" fontId="6" fillId="2" borderId="63"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5" borderId="17" xfId="0" applyFont="1" applyFill="1" applyBorder="1" applyAlignment="1">
      <alignment horizontal="center" vertical="center"/>
    </xf>
    <xf numFmtId="0" fontId="6" fillId="5" borderId="2" xfId="0" applyFont="1" applyFill="1" applyBorder="1" applyAlignment="1">
      <alignment horizontal="center" vertical="center"/>
    </xf>
    <xf numFmtId="0" fontId="6" fillId="5" borderId="15" xfId="0" applyFont="1" applyFill="1" applyBorder="1" applyAlignment="1">
      <alignment horizontal="center" vertical="center"/>
    </xf>
    <xf numFmtId="0" fontId="6" fillId="5" borderId="57"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57" xfId="0" applyFont="1" applyFill="1" applyBorder="1" applyAlignment="1">
      <alignment horizontal="center" vertical="center"/>
    </xf>
    <xf numFmtId="0" fontId="6" fillId="0" borderId="24" xfId="0" applyFont="1" applyBorder="1" applyAlignment="1" applyProtection="1">
      <alignment horizontal="center" vertical="top"/>
      <protection locked="0"/>
    </xf>
    <xf numFmtId="0" fontId="6" fillId="0" borderId="64" xfId="0" applyFont="1" applyBorder="1" applyAlignment="1" applyProtection="1">
      <alignment horizontal="center" vertical="top"/>
      <protection locked="0"/>
    </xf>
    <xf numFmtId="0" fontId="6" fillId="0" borderId="26" xfId="0" applyFont="1" applyBorder="1" applyAlignment="1" applyProtection="1">
      <alignment horizontal="center" vertical="top"/>
      <protection locked="0"/>
    </xf>
    <xf numFmtId="0" fontId="6" fillId="0" borderId="48" xfId="0" applyFont="1" applyBorder="1" applyAlignment="1" applyProtection="1">
      <alignment horizontal="center" vertical="center"/>
      <protection locked="0"/>
    </xf>
    <xf numFmtId="0" fontId="6" fillId="0" borderId="73" xfId="1" applyFont="1" applyBorder="1" applyAlignment="1" applyProtection="1">
      <alignment horizontal="center" vertical="center"/>
      <protection locked="0"/>
    </xf>
    <xf numFmtId="0" fontId="6" fillId="0" borderId="70" xfId="1" applyFont="1" applyBorder="1" applyAlignment="1" applyProtection="1">
      <alignment horizontal="center" vertical="center"/>
      <protection locked="0"/>
    </xf>
    <xf numFmtId="0" fontId="6" fillId="0" borderId="72" xfId="1" applyFont="1" applyBorder="1" applyAlignment="1" applyProtection="1">
      <alignment horizontal="center" vertical="center"/>
      <protection locked="0"/>
    </xf>
    <xf numFmtId="0" fontId="6" fillId="0" borderId="68" xfId="1" applyFont="1" applyBorder="1" applyAlignment="1" applyProtection="1">
      <alignment horizontal="center" vertical="center"/>
      <protection locked="0"/>
    </xf>
    <xf numFmtId="0" fontId="6" fillId="0" borderId="0" xfId="1" applyFont="1" applyAlignment="1" applyProtection="1">
      <alignment horizontal="center" vertical="center"/>
      <protection locked="0"/>
    </xf>
    <xf numFmtId="0" fontId="6" fillId="0" borderId="5" xfId="1" applyFont="1" applyBorder="1" applyAlignment="1" applyProtection="1">
      <alignment horizontal="center" vertical="center"/>
      <protection locked="0"/>
    </xf>
    <xf numFmtId="0" fontId="6" fillId="0" borderId="67" xfId="1" applyFont="1" applyBorder="1" applyAlignment="1" applyProtection="1">
      <alignment horizontal="center" vertical="center"/>
      <protection locked="0"/>
    </xf>
    <xf numFmtId="0" fontId="6" fillId="0" borderId="35" xfId="1" applyFont="1" applyBorder="1" applyAlignment="1" applyProtection="1">
      <alignment horizontal="center" vertical="center"/>
      <protection locked="0"/>
    </xf>
    <xf numFmtId="0" fontId="6" fillId="0" borderId="4" xfId="1" applyFont="1" applyBorder="1" applyAlignment="1" applyProtection="1">
      <alignment horizontal="center" vertical="center"/>
      <protection locked="0"/>
    </xf>
    <xf numFmtId="0" fontId="6" fillId="0" borderId="2" xfId="0" applyFont="1" applyBorder="1" applyAlignment="1">
      <alignment horizontal="center" vertical="center"/>
    </xf>
    <xf numFmtId="0" fontId="6" fillId="0" borderId="18" xfId="0" applyFont="1" applyBorder="1" applyAlignment="1">
      <alignment horizontal="center" vertical="center"/>
    </xf>
    <xf numFmtId="0" fontId="6" fillId="0" borderId="57" xfId="0" applyFont="1" applyBorder="1" applyAlignment="1">
      <alignment horizontal="center" vertical="center"/>
    </xf>
    <xf numFmtId="0" fontId="6" fillId="0" borderId="16" xfId="0" applyFont="1" applyBorder="1" applyAlignment="1">
      <alignment horizontal="center" vertical="center"/>
    </xf>
    <xf numFmtId="0" fontId="8" fillId="0" borderId="13" xfId="0" applyFont="1" applyBorder="1" applyAlignment="1" applyProtection="1">
      <alignment horizontal="center" vertical="center" wrapText="1"/>
      <protection locked="0"/>
    </xf>
    <xf numFmtId="0" fontId="8" fillId="0" borderId="22" xfId="0" applyFont="1" applyBorder="1" applyAlignment="1" applyProtection="1">
      <alignment horizontal="center" vertical="center" wrapText="1"/>
      <protection locked="0"/>
    </xf>
    <xf numFmtId="0" fontId="8" fillId="0" borderId="14" xfId="0" applyFont="1" applyBorder="1" applyAlignment="1" applyProtection="1">
      <alignment horizontal="center" vertical="center" wrapText="1"/>
      <protection locked="0"/>
    </xf>
    <xf numFmtId="0" fontId="6" fillId="2" borderId="60" xfId="0" applyFont="1" applyFill="1" applyBorder="1" applyAlignment="1">
      <alignment horizontal="center" vertical="center" wrapText="1"/>
    </xf>
    <xf numFmtId="0" fontId="6" fillId="0" borderId="23" xfId="0" applyFont="1" applyBorder="1" applyAlignment="1" applyProtection="1">
      <alignment horizontal="center" vertical="center"/>
      <protection locked="0"/>
    </xf>
    <xf numFmtId="0" fontId="6" fillId="0" borderId="39"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56" xfId="0" applyFont="1" applyBorder="1" applyAlignment="1" applyProtection="1">
      <alignment horizontal="center" vertical="center"/>
      <protection locked="0"/>
    </xf>
    <xf numFmtId="0" fontId="6" fillId="0" borderId="28" xfId="0" applyFont="1" applyBorder="1" applyAlignment="1" applyProtection="1">
      <alignment horizontal="center" vertical="center"/>
      <protection locked="0"/>
    </xf>
    <xf numFmtId="0" fontId="9" fillId="2" borderId="9"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0" borderId="13" xfId="0" applyFont="1" applyBorder="1" applyAlignment="1" applyProtection="1">
      <alignment horizontal="left" vertical="top" wrapText="1"/>
      <protection locked="0"/>
    </xf>
    <xf numFmtId="0" fontId="8" fillId="0" borderId="22" xfId="0" applyFont="1" applyBorder="1" applyAlignment="1" applyProtection="1">
      <alignment horizontal="left" vertical="top" wrapText="1"/>
      <protection locked="0"/>
    </xf>
    <xf numFmtId="0" fontId="8" fillId="0" borderId="14" xfId="0" applyFont="1" applyBorder="1" applyAlignment="1" applyProtection="1">
      <alignment horizontal="left" vertical="top" wrapText="1"/>
      <protection locked="0"/>
    </xf>
    <xf numFmtId="0" fontId="6" fillId="2" borderId="9" xfId="0" applyFont="1" applyFill="1" applyBorder="1" applyAlignment="1">
      <alignment horizontal="center" vertical="center" wrapText="1"/>
    </xf>
    <xf numFmtId="0" fontId="6" fillId="0" borderId="1"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8" fillId="0" borderId="56" xfId="1" applyFont="1" applyBorder="1" applyAlignment="1" applyProtection="1">
      <alignment horizontal="center" vertical="center"/>
      <protection locked="0"/>
    </xf>
    <xf numFmtId="0" fontId="8" fillId="0" borderId="28" xfId="1" applyFont="1" applyBorder="1" applyAlignment="1" applyProtection="1">
      <alignment horizontal="center" vertical="center"/>
      <protection locked="0"/>
    </xf>
    <xf numFmtId="0" fontId="8" fillId="6" borderId="11" xfId="1" applyFont="1" applyFill="1" applyBorder="1" applyAlignment="1">
      <alignment horizontal="center" vertical="center" wrapText="1"/>
    </xf>
    <xf numFmtId="0" fontId="8" fillId="6" borderId="1" xfId="1" applyFont="1" applyFill="1" applyBorder="1" applyAlignment="1">
      <alignment horizontal="center" vertical="center" wrapText="1"/>
    </xf>
    <xf numFmtId="0" fontId="8" fillId="2" borderId="11" xfId="1" applyFont="1" applyFill="1" applyBorder="1" applyAlignment="1">
      <alignment horizontal="center" vertical="center"/>
    </xf>
    <xf numFmtId="0" fontId="8" fillId="2" borderId="1" xfId="1" applyFont="1" applyFill="1" applyBorder="1" applyAlignment="1">
      <alignment horizontal="center" vertical="center"/>
    </xf>
    <xf numFmtId="0" fontId="8" fillId="6" borderId="11" xfId="1" applyFont="1" applyFill="1" applyBorder="1" applyAlignment="1">
      <alignment horizontal="center" vertical="center"/>
    </xf>
    <xf numFmtId="0" fontId="8" fillId="6" borderId="1" xfId="1" applyFont="1" applyFill="1" applyBorder="1" applyAlignment="1">
      <alignment horizontal="center" vertical="center"/>
    </xf>
    <xf numFmtId="0" fontId="8" fillId="6" borderId="13" xfId="1" applyFont="1" applyFill="1" applyBorder="1" applyAlignment="1">
      <alignment horizontal="center" vertical="center" wrapText="1"/>
    </xf>
    <xf numFmtId="0" fontId="8" fillId="6" borderId="22" xfId="1" applyFont="1" applyFill="1" applyBorder="1" applyAlignment="1">
      <alignment horizontal="center" vertical="center" wrapText="1"/>
    </xf>
    <xf numFmtId="0" fontId="8" fillId="2" borderId="44" xfId="1" applyFont="1" applyFill="1" applyBorder="1" applyAlignment="1">
      <alignment horizontal="center" vertical="center" wrapText="1"/>
    </xf>
    <xf numFmtId="0" fontId="8" fillId="2" borderId="39" xfId="1" applyFont="1" applyFill="1" applyBorder="1" applyAlignment="1">
      <alignment horizontal="center" vertical="center" wrapText="1"/>
    </xf>
    <xf numFmtId="0" fontId="6" fillId="2" borderId="49" xfId="1" applyFont="1" applyFill="1" applyBorder="1" applyAlignment="1">
      <alignment horizontal="center" vertical="center"/>
    </xf>
    <xf numFmtId="0" fontId="6" fillId="2" borderId="40" xfId="1" applyFont="1" applyFill="1" applyBorder="1" applyAlignment="1">
      <alignment horizontal="center" vertical="center"/>
    </xf>
    <xf numFmtId="0" fontId="8" fillId="2" borderId="49" xfId="1" applyFont="1" applyFill="1" applyBorder="1" applyAlignment="1">
      <alignment horizontal="center" vertical="center"/>
    </xf>
    <xf numFmtId="0" fontId="8" fillId="2" borderId="40" xfId="1" applyFont="1" applyFill="1" applyBorder="1" applyAlignment="1">
      <alignment horizontal="center" vertical="center"/>
    </xf>
    <xf numFmtId="0" fontId="8" fillId="2" borderId="50" xfId="1" applyFont="1" applyFill="1" applyBorder="1" applyAlignment="1">
      <alignment horizontal="center" vertical="center"/>
    </xf>
    <xf numFmtId="0" fontId="8" fillId="2" borderId="48" xfId="1" applyFont="1" applyFill="1" applyBorder="1" applyAlignment="1">
      <alignment horizontal="center" vertical="center"/>
    </xf>
    <xf numFmtId="0" fontId="8" fillId="2" borderId="15" xfId="1" applyFont="1" applyFill="1" applyBorder="1" applyAlignment="1">
      <alignment horizontal="center" vertical="center" wrapText="1"/>
    </xf>
    <xf numFmtId="0" fontId="8" fillId="2" borderId="19" xfId="1" applyFont="1" applyFill="1" applyBorder="1" applyAlignment="1">
      <alignment horizontal="center" vertical="center"/>
    </xf>
    <xf numFmtId="0" fontId="8" fillId="2" borderId="17" xfId="1" applyFont="1" applyFill="1" applyBorder="1" applyAlignment="1">
      <alignment horizontal="center" vertical="center"/>
    </xf>
    <xf numFmtId="0" fontId="8" fillId="2" borderId="11" xfId="1" applyFont="1" applyFill="1" applyBorder="1" applyAlignment="1">
      <alignment horizontal="center" vertical="center" wrapText="1"/>
    </xf>
    <xf numFmtId="0" fontId="8" fillId="0" borderId="8" xfId="1" applyFont="1" applyBorder="1" applyAlignment="1" applyProtection="1">
      <alignment horizontal="center" vertical="center" wrapText="1"/>
      <protection locked="0"/>
    </xf>
    <xf numFmtId="0" fontId="8" fillId="0" borderId="56" xfId="1" applyFont="1" applyBorder="1" applyAlignment="1" applyProtection="1">
      <alignment horizontal="center" vertical="center" wrapText="1"/>
      <protection locked="0"/>
    </xf>
    <xf numFmtId="0" fontId="8" fillId="0" borderId="28" xfId="1" applyFont="1" applyBorder="1" applyAlignment="1" applyProtection="1">
      <alignment horizontal="center" vertical="center" wrapText="1"/>
      <protection locked="0"/>
    </xf>
    <xf numFmtId="0" fontId="8" fillId="2" borderId="1" xfId="1" applyFont="1" applyFill="1" applyBorder="1" applyAlignment="1">
      <alignment horizontal="center" vertical="center" wrapText="1"/>
    </xf>
    <xf numFmtId="0" fontId="8" fillId="0" borderId="24" xfId="1" applyFont="1" applyBorder="1" applyAlignment="1" applyProtection="1">
      <alignment horizontal="center" vertical="center"/>
      <protection locked="0"/>
    </xf>
    <xf numFmtId="0" fontId="8" fillId="0" borderId="64" xfId="1" applyFont="1" applyBorder="1" applyAlignment="1" applyProtection="1">
      <alignment horizontal="center" vertical="center"/>
      <protection locked="0"/>
    </xf>
    <xf numFmtId="0" fontId="8" fillId="0" borderId="26" xfId="1" applyFont="1" applyBorder="1" applyAlignment="1" applyProtection="1">
      <alignment horizontal="center" vertical="center"/>
      <protection locked="0"/>
    </xf>
    <xf numFmtId="0" fontId="6" fillId="2" borderId="15" xfId="1" applyFont="1" applyFill="1" applyBorder="1" applyAlignment="1">
      <alignment horizontal="center" vertical="center" wrapText="1"/>
    </xf>
    <xf numFmtId="0" fontId="6" fillId="2" borderId="20" xfId="1" applyFont="1" applyFill="1" applyBorder="1" applyAlignment="1">
      <alignment horizontal="center" vertical="center"/>
    </xf>
    <xf numFmtId="0" fontId="8" fillId="2" borderId="44" xfId="1" applyFont="1" applyFill="1" applyBorder="1" applyAlignment="1">
      <alignment horizontal="center" vertical="center"/>
    </xf>
    <xf numFmtId="0" fontId="8" fillId="2" borderId="39" xfId="1" applyFont="1" applyFill="1" applyBorder="1" applyAlignment="1">
      <alignment horizontal="center" vertical="center"/>
    </xf>
    <xf numFmtId="0" fontId="8" fillId="0" borderId="8" xfId="1" applyFont="1" applyBorder="1" applyAlignment="1" applyProtection="1">
      <alignment horizontal="center" vertical="center"/>
      <protection locked="0"/>
    </xf>
    <xf numFmtId="0" fontId="8" fillId="0" borderId="40" xfId="1" applyFont="1" applyBorder="1" applyAlignment="1" applyProtection="1">
      <alignment horizontal="center" vertical="center"/>
      <protection locked="0"/>
    </xf>
    <xf numFmtId="0" fontId="8" fillId="0" borderId="1" xfId="1" applyFont="1" applyBorder="1" applyAlignment="1" applyProtection="1">
      <alignment horizontal="center" vertical="center"/>
      <protection locked="0"/>
    </xf>
    <xf numFmtId="0" fontId="8" fillId="0" borderId="12" xfId="1" applyFont="1" applyBorder="1" applyAlignment="1" applyProtection="1">
      <alignment horizontal="center" vertical="center"/>
      <protection locked="0"/>
    </xf>
    <xf numFmtId="0" fontId="8" fillId="0" borderId="22" xfId="1" applyFont="1" applyBorder="1" applyAlignment="1" applyProtection="1">
      <alignment horizontal="center" vertical="center"/>
      <protection locked="0"/>
    </xf>
    <xf numFmtId="0" fontId="8" fillId="0" borderId="14" xfId="1" applyFont="1" applyBorder="1" applyAlignment="1" applyProtection="1">
      <alignment horizontal="center" vertical="center"/>
      <protection locked="0"/>
    </xf>
    <xf numFmtId="0" fontId="6" fillId="0" borderId="1" xfId="1" applyFont="1" applyBorder="1" applyAlignment="1" applyProtection="1">
      <alignment horizontal="center" vertical="center"/>
      <protection locked="0"/>
    </xf>
    <xf numFmtId="0" fontId="6" fillId="0" borderId="12" xfId="1" applyFont="1" applyBorder="1" applyAlignment="1" applyProtection="1">
      <alignment horizontal="center" vertical="center"/>
      <protection locked="0"/>
    </xf>
    <xf numFmtId="0" fontId="8" fillId="0" borderId="23" xfId="1" applyFont="1" applyBorder="1" applyAlignment="1" applyProtection="1">
      <alignment horizontal="center" vertical="center"/>
      <protection locked="0"/>
    </xf>
    <xf numFmtId="0" fontId="8" fillId="0" borderId="45" xfId="1" applyFont="1" applyBorder="1" applyAlignment="1" applyProtection="1">
      <alignment horizontal="center" vertical="center"/>
      <protection locked="0"/>
    </xf>
    <xf numFmtId="0" fontId="8" fillId="0" borderId="25" xfId="1" applyFont="1" applyBorder="1" applyAlignment="1" applyProtection="1">
      <alignment horizontal="center" vertical="center"/>
      <protection locked="0"/>
    </xf>
    <xf numFmtId="0" fontId="6" fillId="0" borderId="23" xfId="1" applyFont="1" applyBorder="1" applyAlignment="1" applyProtection="1">
      <alignment horizontal="center" vertical="center"/>
      <protection locked="0"/>
    </xf>
    <xf numFmtId="0" fontId="6" fillId="0" borderId="45" xfId="1" applyFont="1" applyBorder="1" applyAlignment="1" applyProtection="1">
      <alignment horizontal="center" vertical="center"/>
      <protection locked="0"/>
    </xf>
    <xf numFmtId="0" fontId="6" fillId="0" borderId="39" xfId="1" applyFont="1" applyBorder="1" applyAlignment="1" applyProtection="1">
      <alignment horizontal="center" vertical="center"/>
      <protection locked="0"/>
    </xf>
    <xf numFmtId="0" fontId="8" fillId="0" borderId="57" xfId="1" applyFont="1" applyBorder="1" applyAlignment="1" applyProtection="1">
      <alignment horizontal="center" vertical="center"/>
      <protection locked="0"/>
    </xf>
    <xf numFmtId="0" fontId="8" fillId="0" borderId="16" xfId="1" applyFont="1" applyBorder="1" applyAlignment="1" applyProtection="1">
      <alignment horizontal="center" vertical="center"/>
      <protection locked="0"/>
    </xf>
    <xf numFmtId="0" fontId="8" fillId="0" borderId="23" xfId="1" applyFont="1" applyBorder="1" applyAlignment="1" applyProtection="1">
      <alignment horizontal="center" vertical="center" wrapText="1"/>
      <protection locked="0"/>
    </xf>
    <xf numFmtId="0" fontId="8" fillId="0" borderId="39" xfId="1" applyFont="1" applyBorder="1" applyAlignment="1" applyProtection="1">
      <alignment horizontal="center" vertical="center" wrapText="1"/>
      <protection locked="0"/>
    </xf>
    <xf numFmtId="0" fontId="8" fillId="0" borderId="25" xfId="1" applyFont="1" applyBorder="1" applyAlignment="1" applyProtection="1">
      <alignment horizontal="center" vertical="center" wrapText="1"/>
      <protection locked="0"/>
    </xf>
    <xf numFmtId="0" fontId="6" fillId="0" borderId="24" xfId="1" applyFont="1" applyBorder="1" applyAlignment="1" applyProtection="1">
      <alignment horizontal="center" vertical="center"/>
      <protection locked="0"/>
    </xf>
    <xf numFmtId="0" fontId="6" fillId="0" borderId="64" xfId="1" applyFont="1" applyBorder="1" applyAlignment="1" applyProtection="1">
      <alignment horizontal="center" vertical="center"/>
      <protection locked="0"/>
    </xf>
    <xf numFmtId="0" fontId="6" fillId="0" borderId="26" xfId="1" applyFont="1" applyBorder="1" applyAlignment="1" applyProtection="1">
      <alignment horizontal="center" vertical="center"/>
      <protection locked="0"/>
    </xf>
    <xf numFmtId="0" fontId="6" fillId="0" borderId="8" xfId="0" applyFont="1" applyBorder="1" applyAlignment="1" applyProtection="1">
      <alignment horizontal="center" vertical="center" wrapText="1"/>
      <protection locked="0"/>
    </xf>
    <xf numFmtId="0" fontId="6" fillId="0" borderId="56" xfId="0" applyFont="1" applyBorder="1" applyAlignment="1" applyProtection="1">
      <alignment horizontal="center" vertical="center" wrapText="1"/>
      <protection locked="0"/>
    </xf>
    <xf numFmtId="0" fontId="6" fillId="0" borderId="28" xfId="0" applyFont="1" applyBorder="1" applyAlignment="1" applyProtection="1">
      <alignment horizontal="center" vertical="center" wrapText="1"/>
      <protection locked="0"/>
    </xf>
    <xf numFmtId="0" fontId="8" fillId="2" borderId="8" xfId="1" applyFont="1" applyFill="1" applyBorder="1" applyAlignment="1">
      <alignment horizontal="center" vertical="center" wrapText="1"/>
    </xf>
    <xf numFmtId="0" fontId="8" fillId="2" borderId="56" xfId="1" applyFont="1" applyFill="1" applyBorder="1" applyAlignment="1">
      <alignment horizontal="center" vertical="center" wrapText="1"/>
    </xf>
    <xf numFmtId="0" fontId="8" fillId="6" borderId="60" xfId="1" applyFont="1" applyFill="1" applyBorder="1" applyAlignment="1">
      <alignment horizontal="center" vertical="center" wrapText="1"/>
    </xf>
    <xf numFmtId="0" fontId="8" fillId="6" borderId="61" xfId="1" applyFont="1" applyFill="1" applyBorder="1" applyAlignment="1">
      <alignment horizontal="center" vertical="center" wrapText="1"/>
    </xf>
    <xf numFmtId="0" fontId="8" fillId="0" borderId="29" xfId="1" applyFont="1" applyBorder="1" applyAlignment="1" applyProtection="1">
      <alignment horizontal="center" vertical="center" wrapText="1"/>
      <protection locked="0"/>
    </xf>
    <xf numFmtId="0" fontId="8" fillId="0" borderId="55" xfId="1" applyFont="1" applyBorder="1" applyAlignment="1" applyProtection="1">
      <alignment horizontal="center" vertical="center" wrapText="1"/>
      <protection locked="0"/>
    </xf>
    <xf numFmtId="0" fontId="42" fillId="2" borderId="44" xfId="1" applyFont="1" applyFill="1" applyBorder="1" applyAlignment="1">
      <alignment horizontal="center" vertical="center" wrapText="1"/>
    </xf>
    <xf numFmtId="0" fontId="42" fillId="2" borderId="39" xfId="1" applyFont="1" applyFill="1" applyBorder="1" applyAlignment="1">
      <alignment horizontal="center" vertical="center"/>
    </xf>
    <xf numFmtId="0" fontId="8" fillId="2" borderId="53" xfId="1" applyFont="1" applyFill="1" applyBorder="1" applyAlignment="1">
      <alignment horizontal="center" vertical="center" wrapText="1"/>
    </xf>
    <xf numFmtId="0" fontId="8" fillId="2" borderId="47" xfId="1" applyFont="1" applyFill="1" applyBorder="1" applyAlignment="1">
      <alignment horizontal="center" vertical="center" wrapText="1"/>
    </xf>
    <xf numFmtId="0" fontId="8" fillId="2" borderId="46" xfId="1" applyFont="1" applyFill="1" applyBorder="1" applyAlignment="1">
      <alignment horizontal="center" vertical="center" wrapText="1"/>
    </xf>
    <xf numFmtId="0" fontId="8" fillId="2" borderId="57" xfId="1" applyFont="1" applyFill="1" applyBorder="1" applyAlignment="1">
      <alignment horizontal="center" vertical="center" wrapText="1"/>
    </xf>
    <xf numFmtId="0" fontId="8" fillId="2" borderId="63" xfId="1" applyFont="1" applyFill="1" applyBorder="1" applyAlignment="1">
      <alignment horizontal="center" vertical="center" wrapText="1"/>
    </xf>
    <xf numFmtId="0" fontId="8" fillId="2" borderId="63" xfId="1" applyFont="1" applyFill="1" applyBorder="1" applyAlignment="1">
      <alignment horizontal="center" vertical="center"/>
    </xf>
    <xf numFmtId="0" fontId="8" fillId="2" borderId="2" xfId="1" applyFont="1" applyFill="1" applyBorder="1" applyAlignment="1">
      <alignment horizontal="center" vertical="center"/>
    </xf>
    <xf numFmtId="0" fontId="8" fillId="2" borderId="59" xfId="1" applyFont="1" applyFill="1" applyBorder="1" applyAlignment="1">
      <alignment horizontal="center" vertical="center"/>
    </xf>
    <xf numFmtId="0" fontId="8" fillId="2" borderId="58" xfId="1" applyFont="1" applyFill="1" applyBorder="1" applyAlignment="1">
      <alignment horizontal="center" vertical="center"/>
    </xf>
    <xf numFmtId="0" fontId="8" fillId="0" borderId="61" xfId="1" applyFont="1" applyBorder="1" applyAlignment="1">
      <alignment horizontal="center" vertical="center"/>
    </xf>
    <xf numFmtId="0" fontId="8" fillId="0" borderId="62" xfId="1" applyFont="1" applyBorder="1" applyAlignment="1">
      <alignment horizontal="center" vertical="center"/>
    </xf>
    <xf numFmtId="0" fontId="8" fillId="0" borderId="1" xfId="1" applyFont="1" applyBorder="1" applyAlignment="1" applyProtection="1">
      <alignment horizontal="left" vertical="center" wrapText="1"/>
      <protection locked="0"/>
    </xf>
    <xf numFmtId="0" fontId="8" fillId="0" borderId="12" xfId="1" applyFont="1" applyBorder="1" applyAlignment="1" applyProtection="1">
      <alignment horizontal="left" vertical="center" wrapText="1"/>
      <protection locked="0"/>
    </xf>
    <xf numFmtId="0" fontId="8" fillId="0" borderId="21" xfId="1" applyFont="1" applyBorder="1" applyAlignment="1" applyProtection="1">
      <alignment horizontal="center" vertical="center"/>
      <protection locked="0"/>
    </xf>
    <xf numFmtId="0" fontId="8" fillId="0" borderId="10" xfId="1" applyFont="1" applyBorder="1" applyAlignment="1" applyProtection="1">
      <alignment horizontal="center" vertical="center"/>
      <protection locked="0"/>
    </xf>
    <xf numFmtId="0" fontId="8" fillId="0" borderId="1" xfId="1" applyFont="1" applyBorder="1" applyAlignment="1">
      <alignment horizontal="center" vertical="center"/>
    </xf>
    <xf numFmtId="0" fontId="26" fillId="7" borderId="0" xfId="0" applyFont="1" applyFill="1" applyAlignment="1">
      <alignment horizontal="left" vertical="center" wrapText="1"/>
    </xf>
    <xf numFmtId="0" fontId="8" fillId="2" borderId="11"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6" fillId="2" borderId="22" xfId="0" applyFont="1" applyFill="1" applyBorder="1" applyAlignment="1">
      <alignment horizontal="center" vertical="center"/>
    </xf>
    <xf numFmtId="0" fontId="29" fillId="0" borderId="21" xfId="0" applyFont="1" applyBorder="1" applyAlignment="1" applyProtection="1">
      <alignment horizontal="center" vertical="center" wrapText="1"/>
      <protection locked="0"/>
    </xf>
    <xf numFmtId="0" fontId="29" fillId="0" borderId="10" xfId="0" applyFont="1" applyBorder="1" applyAlignment="1" applyProtection="1">
      <alignment horizontal="center" vertical="center" wrapText="1"/>
      <protection locked="0"/>
    </xf>
    <xf numFmtId="0" fontId="24" fillId="0" borderId="1" xfId="0" applyFont="1" applyBorder="1" applyAlignment="1" applyProtection="1">
      <alignment horizontal="center" vertical="center" wrapText="1"/>
      <protection locked="0"/>
    </xf>
    <xf numFmtId="0" fontId="24" fillId="0" borderId="12" xfId="0" applyFont="1" applyBorder="1" applyAlignment="1" applyProtection="1">
      <alignment horizontal="center" vertical="center" wrapText="1"/>
      <protection locked="0"/>
    </xf>
    <xf numFmtId="0" fontId="24" fillId="0" borderId="22" xfId="0" applyFont="1" applyBorder="1" applyAlignment="1" applyProtection="1">
      <alignment horizontal="center" vertical="center" wrapText="1"/>
      <protection locked="0"/>
    </xf>
    <xf numFmtId="0" fontId="24" fillId="0" borderId="14" xfId="0" applyFont="1" applyBorder="1" applyAlignment="1" applyProtection="1">
      <alignment horizontal="center" vertical="center" wrapText="1"/>
      <protection locked="0"/>
    </xf>
    <xf numFmtId="0" fontId="6" fillId="0" borderId="40" xfId="0" applyFont="1" applyBorder="1" applyAlignment="1" applyProtection="1">
      <alignment horizontal="center" vertical="center"/>
      <protection locked="0"/>
    </xf>
    <xf numFmtId="0" fontId="27" fillId="0" borderId="73" xfId="0" applyFont="1" applyBorder="1" applyAlignment="1" applyProtection="1">
      <alignment horizontal="center" vertical="center"/>
      <protection locked="0"/>
    </xf>
    <xf numFmtId="0" fontId="27" fillId="0" borderId="70" xfId="0" applyFont="1" applyBorder="1" applyAlignment="1" applyProtection="1">
      <alignment horizontal="center" vertical="center"/>
      <protection locked="0"/>
    </xf>
    <xf numFmtId="0" fontId="27" fillId="0" borderId="58" xfId="0" applyFont="1" applyBorder="1" applyAlignment="1" applyProtection="1">
      <alignment horizontal="center" vertical="center"/>
      <protection locked="0"/>
    </xf>
    <xf numFmtId="0" fontId="4" fillId="0" borderId="73" xfId="0" applyFont="1" applyBorder="1" applyAlignment="1" applyProtection="1">
      <alignment horizontal="center" vertical="center"/>
      <protection locked="0"/>
    </xf>
    <xf numFmtId="0" fontId="4" fillId="0" borderId="72" xfId="0" applyFont="1" applyBorder="1" applyAlignment="1" applyProtection="1">
      <alignment horizontal="center" vertical="center"/>
      <protection locked="0"/>
    </xf>
    <xf numFmtId="0" fontId="6" fillId="2" borderId="8" xfId="0" applyFont="1" applyFill="1" applyBorder="1" applyAlignment="1">
      <alignment horizontal="center" vertical="center"/>
    </xf>
    <xf numFmtId="0" fontId="6" fillId="2" borderId="40" xfId="0" applyFont="1" applyFill="1" applyBorder="1" applyAlignment="1">
      <alignment horizontal="center" vertical="center"/>
    </xf>
    <xf numFmtId="0" fontId="6" fillId="0" borderId="21"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13" fillId="9" borderId="41" xfId="0" applyFont="1" applyFill="1" applyBorder="1" applyAlignment="1">
      <alignment horizontal="left" vertical="center"/>
    </xf>
    <xf numFmtId="0" fontId="13" fillId="9" borderId="42" xfId="0" applyFont="1" applyFill="1" applyBorder="1" applyAlignment="1">
      <alignment horizontal="left" vertical="center"/>
    </xf>
    <xf numFmtId="0" fontId="13" fillId="9" borderId="43" xfId="0" applyFont="1" applyFill="1" applyBorder="1" applyAlignment="1">
      <alignment horizontal="left" vertical="center"/>
    </xf>
    <xf numFmtId="0" fontId="26" fillId="9" borderId="11" xfId="0" applyFont="1" applyFill="1" applyBorder="1" applyAlignment="1">
      <alignment horizontal="left" vertical="center" wrapText="1"/>
    </xf>
    <xf numFmtId="0" fontId="26" fillId="9" borderId="1" xfId="0" applyFont="1" applyFill="1" applyBorder="1" applyAlignment="1">
      <alignment horizontal="left" vertical="center" wrapText="1"/>
    </xf>
    <xf numFmtId="0" fontId="26" fillId="9" borderId="49" xfId="0" applyFont="1" applyFill="1" applyBorder="1" applyAlignment="1">
      <alignment horizontal="left" vertical="center" wrapText="1"/>
    </xf>
    <xf numFmtId="0" fontId="26" fillId="9" borderId="56" xfId="0" applyFont="1" applyFill="1" applyBorder="1" applyAlignment="1">
      <alignment horizontal="left" vertical="center" wrapText="1"/>
    </xf>
    <xf numFmtId="0" fontId="26" fillId="9" borderId="40" xfId="0" applyFont="1" applyFill="1" applyBorder="1" applyAlignment="1">
      <alignment horizontal="left" vertical="center" wrapText="1"/>
    </xf>
    <xf numFmtId="0" fontId="26" fillId="9" borderId="8" xfId="0" applyFont="1" applyFill="1" applyBorder="1" applyAlignment="1">
      <alignment horizontal="left" vertical="center" wrapText="1"/>
    </xf>
    <xf numFmtId="0" fontId="6" fillId="2" borderId="6" xfId="0" applyFont="1" applyFill="1" applyBorder="1" applyAlignment="1">
      <alignment horizontal="left" vertical="center"/>
    </xf>
    <xf numFmtId="0" fontId="6" fillId="2" borderId="7" xfId="0" applyFont="1" applyFill="1" applyBorder="1" applyAlignment="1">
      <alignment horizontal="left" vertical="center"/>
    </xf>
    <xf numFmtId="0" fontId="6" fillId="2" borderId="3" xfId="0" applyFont="1" applyFill="1" applyBorder="1" applyAlignment="1">
      <alignment horizontal="left" vertical="center"/>
    </xf>
    <xf numFmtId="0" fontId="26" fillId="9" borderId="13" xfId="0" applyFont="1" applyFill="1" applyBorder="1" applyAlignment="1">
      <alignment horizontal="left" vertical="center" wrapText="1"/>
    </xf>
    <xf numFmtId="0" fontId="26" fillId="9" borderId="22" xfId="0" applyFont="1" applyFill="1" applyBorder="1" applyAlignment="1">
      <alignment horizontal="left" vertical="center" wrapText="1"/>
    </xf>
    <xf numFmtId="0" fontId="26" fillId="8" borderId="44" xfId="0" applyFont="1" applyFill="1" applyBorder="1" applyAlignment="1">
      <alignment horizontal="right" vertical="center" wrapText="1"/>
    </xf>
    <xf numFmtId="0" fontId="26" fillId="8" borderId="45" xfId="0" applyFont="1" applyFill="1" applyBorder="1" applyAlignment="1">
      <alignment horizontal="right" vertical="center" wrapText="1"/>
    </xf>
    <xf numFmtId="0" fontId="26" fillId="8" borderId="39" xfId="0" applyFont="1" applyFill="1" applyBorder="1" applyAlignment="1">
      <alignment horizontal="right" vertical="center" wrapText="1"/>
    </xf>
    <xf numFmtId="0" fontId="26" fillId="8" borderId="23" xfId="0" applyFont="1" applyFill="1" applyBorder="1" applyAlignment="1">
      <alignment horizontal="right" vertical="center" wrapText="1"/>
    </xf>
    <xf numFmtId="0" fontId="31" fillId="7" borderId="21" xfId="0" applyFont="1" applyFill="1" applyBorder="1" applyAlignment="1">
      <alignment horizontal="center" vertical="center" wrapText="1"/>
    </xf>
    <xf numFmtId="0" fontId="31" fillId="7" borderId="38" xfId="0" applyFont="1" applyFill="1" applyBorder="1" applyAlignment="1">
      <alignment horizontal="center" vertical="center" wrapText="1"/>
    </xf>
    <xf numFmtId="0" fontId="31" fillId="7" borderId="9" xfId="0" applyFont="1" applyFill="1" applyBorder="1" applyAlignment="1">
      <alignment horizontal="center" vertical="center" wrapText="1"/>
    </xf>
    <xf numFmtId="0" fontId="31" fillId="7" borderId="37" xfId="0" applyFont="1" applyFill="1" applyBorder="1" applyAlignment="1">
      <alignment horizontal="center" vertical="center" wrapText="1"/>
    </xf>
    <xf numFmtId="0" fontId="31" fillId="7" borderId="61" xfId="0" applyFont="1" applyFill="1" applyBorder="1" applyAlignment="1">
      <alignment horizontal="center" vertical="center" wrapText="1"/>
    </xf>
    <xf numFmtId="0" fontId="31" fillId="7" borderId="36" xfId="0" applyFont="1" applyFill="1" applyBorder="1" applyAlignment="1">
      <alignment horizontal="center" vertical="center" wrapText="1"/>
    </xf>
    <xf numFmtId="0" fontId="26" fillId="8" borderId="11" xfId="0" applyFont="1" applyFill="1" applyBorder="1" applyAlignment="1">
      <alignment horizontal="right" vertical="center" wrapText="1"/>
    </xf>
    <xf numFmtId="0" fontId="26" fillId="8" borderId="1" xfId="0" applyFont="1" applyFill="1" applyBorder="1" applyAlignment="1">
      <alignment horizontal="right" vertical="center" wrapText="1"/>
    </xf>
    <xf numFmtId="0" fontId="26" fillId="9" borderId="17" xfId="0" applyFont="1" applyFill="1" applyBorder="1" applyAlignment="1">
      <alignment horizontal="left" vertical="center" wrapText="1"/>
    </xf>
    <xf numFmtId="0" fontId="26" fillId="9" borderId="2" xfId="0" applyFont="1" applyFill="1" applyBorder="1" applyAlignment="1">
      <alignment horizontal="left" vertical="center" wrapText="1"/>
    </xf>
    <xf numFmtId="0" fontId="13" fillId="9" borderId="21" xfId="0" applyFont="1" applyFill="1" applyBorder="1" applyAlignment="1">
      <alignment horizontal="left" vertical="center"/>
    </xf>
    <xf numFmtId="0" fontId="13" fillId="9" borderId="9" xfId="0" applyFont="1" applyFill="1" applyBorder="1" applyAlignment="1">
      <alignment horizontal="left" vertical="center"/>
    </xf>
    <xf numFmtId="0" fontId="6" fillId="0" borderId="6" xfId="0" applyFont="1" applyBorder="1" applyAlignment="1" applyProtection="1">
      <alignment horizontal="left" vertical="center"/>
      <protection locked="0"/>
    </xf>
    <xf numFmtId="0" fontId="6" fillId="0" borderId="7" xfId="0" applyFont="1" applyBorder="1" applyAlignment="1" applyProtection="1">
      <alignment horizontal="left" vertical="center"/>
      <protection locked="0"/>
    </xf>
    <xf numFmtId="0" fontId="6" fillId="0" borderId="3" xfId="0" applyFont="1" applyBorder="1" applyAlignment="1" applyProtection="1">
      <alignment horizontal="left" vertical="center"/>
      <protection locked="0"/>
    </xf>
    <xf numFmtId="0" fontId="41" fillId="7" borderId="0" xfId="0" applyFont="1" applyFill="1" applyAlignment="1">
      <alignment horizontal="left" vertical="center" wrapText="1"/>
    </xf>
    <xf numFmtId="0" fontId="25" fillId="7" borderId="0" xfId="0" applyFont="1" applyFill="1" applyAlignment="1">
      <alignment horizontal="left" vertical="center" wrapText="1"/>
    </xf>
    <xf numFmtId="0" fontId="31" fillId="7" borderId="62" xfId="0" applyFont="1" applyFill="1" applyBorder="1" applyAlignment="1">
      <alignment horizontal="center" vertical="center" wrapText="1"/>
    </xf>
    <xf numFmtId="0" fontId="31" fillId="7" borderId="71" xfId="0" applyFont="1" applyFill="1" applyBorder="1" applyAlignment="1">
      <alignment horizontal="center" vertical="center" wrapText="1"/>
    </xf>
    <xf numFmtId="0" fontId="6" fillId="2" borderId="68" xfId="0" applyFont="1" applyFill="1" applyBorder="1" applyAlignment="1">
      <alignment horizontal="center" vertical="center"/>
    </xf>
    <xf numFmtId="0" fontId="6" fillId="2" borderId="69" xfId="0" applyFont="1" applyFill="1" applyBorder="1" applyAlignment="1">
      <alignment horizontal="center" vertical="center"/>
    </xf>
    <xf numFmtId="0" fontId="6" fillId="2" borderId="53" xfId="0" applyFont="1" applyFill="1" applyBorder="1" applyAlignment="1">
      <alignment horizontal="center" vertical="center" wrapText="1"/>
    </xf>
    <xf numFmtId="0" fontId="6" fillId="2" borderId="47" xfId="0" applyFont="1" applyFill="1" applyBorder="1" applyAlignment="1">
      <alignment horizontal="center" vertical="center" wrapText="1"/>
    </xf>
    <xf numFmtId="0" fontId="26" fillId="8" borderId="15" xfId="0" applyFont="1" applyFill="1" applyBorder="1" applyAlignment="1">
      <alignment horizontal="right" vertical="center" wrapText="1"/>
    </xf>
    <xf numFmtId="0" fontId="26" fillId="8" borderId="57" xfId="0" applyFont="1" applyFill="1" applyBorder="1" applyAlignment="1">
      <alignment horizontal="right" vertical="center" wrapText="1"/>
    </xf>
    <xf numFmtId="0" fontId="34" fillId="8" borderId="44" xfId="0" applyFont="1" applyFill="1" applyBorder="1" applyAlignment="1">
      <alignment horizontal="left" vertical="center" wrapText="1"/>
    </xf>
    <xf numFmtId="0" fontId="34" fillId="8" borderId="45" xfId="0" applyFont="1" applyFill="1" applyBorder="1" applyAlignment="1">
      <alignment horizontal="left" vertical="center" wrapText="1"/>
    </xf>
    <xf numFmtId="0" fontId="34" fillId="8" borderId="25" xfId="0" applyFont="1" applyFill="1" applyBorder="1" applyAlignment="1">
      <alignment horizontal="left" vertical="center" wrapText="1"/>
    </xf>
    <xf numFmtId="0" fontId="34" fillId="7" borderId="6" xfId="0" applyFont="1" applyFill="1" applyBorder="1" applyAlignment="1">
      <alignment horizontal="left" vertical="center" wrapText="1"/>
    </xf>
    <xf numFmtId="0" fontId="34" fillId="7" borderId="7" xfId="0" applyFont="1" applyFill="1" applyBorder="1" applyAlignment="1">
      <alignment horizontal="left" vertical="center" wrapText="1"/>
    </xf>
    <xf numFmtId="0" fontId="34" fillId="7" borderId="3" xfId="0" applyFont="1" applyFill="1" applyBorder="1" applyAlignment="1">
      <alignment horizontal="left" vertical="center" wrapText="1"/>
    </xf>
    <xf numFmtId="0" fontId="6" fillId="0" borderId="70" xfId="0" applyFont="1" applyBorder="1" applyAlignment="1" applyProtection="1">
      <alignment horizontal="center" vertical="center" wrapText="1"/>
      <protection locked="0"/>
    </xf>
    <xf numFmtId="0" fontId="6" fillId="0" borderId="72"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2" borderId="41" xfId="0" applyFont="1" applyFill="1" applyBorder="1" applyAlignment="1">
      <alignment horizontal="center" vertical="center"/>
    </xf>
    <xf numFmtId="0" fontId="6" fillId="2" borderId="42" xfId="0" applyFont="1" applyFill="1" applyBorder="1" applyAlignment="1">
      <alignment horizontal="center" vertical="center"/>
    </xf>
    <xf numFmtId="0" fontId="6" fillId="2" borderId="28" xfId="0" applyFont="1" applyFill="1" applyBorder="1" applyAlignment="1">
      <alignment horizontal="center" vertical="center"/>
    </xf>
    <xf numFmtId="0" fontId="6" fillId="2" borderId="56" xfId="0" applyFont="1" applyFill="1" applyBorder="1" applyAlignment="1">
      <alignment horizontal="center" vertical="center"/>
    </xf>
    <xf numFmtId="0" fontId="6" fillId="2" borderId="49" xfId="0" applyFont="1" applyFill="1" applyBorder="1" applyAlignment="1">
      <alignment horizontal="center" vertical="center"/>
    </xf>
    <xf numFmtId="0" fontId="6" fillId="4" borderId="56" xfId="0" applyFont="1" applyFill="1" applyBorder="1" applyAlignment="1">
      <alignment horizontal="center" vertical="center"/>
    </xf>
    <xf numFmtId="0" fontId="6" fillId="4" borderId="28" xfId="0" applyFont="1" applyFill="1" applyBorder="1" applyAlignment="1">
      <alignment horizontal="center" vertical="center"/>
    </xf>
    <xf numFmtId="0" fontId="6" fillId="0" borderId="73" xfId="0" applyFont="1" applyBorder="1" applyAlignment="1" applyProtection="1">
      <alignment horizontal="center" vertical="center"/>
      <protection locked="0"/>
    </xf>
    <xf numFmtId="0" fontId="6" fillId="0" borderId="70" xfId="0" applyFont="1" applyBorder="1" applyAlignment="1" applyProtection="1">
      <alignment horizontal="center" vertical="center"/>
      <protection locked="0"/>
    </xf>
    <xf numFmtId="0" fontId="6" fillId="0" borderId="72" xfId="0" applyFont="1" applyBorder="1" applyAlignment="1" applyProtection="1">
      <alignment horizontal="center" vertical="center"/>
      <protection locked="0"/>
    </xf>
    <xf numFmtId="0" fontId="6" fillId="2" borderId="23" xfId="0" applyFont="1" applyFill="1" applyBorder="1" applyAlignment="1">
      <alignment horizontal="center" vertical="center" wrapText="1"/>
    </xf>
    <xf numFmtId="0" fontId="6" fillId="2" borderId="39" xfId="0" applyFont="1" applyFill="1" applyBorder="1" applyAlignment="1">
      <alignment horizontal="center" vertical="center" wrapText="1"/>
    </xf>
    <xf numFmtId="0" fontId="25" fillId="7" borderId="0" xfId="0" applyFont="1" applyFill="1" applyAlignment="1">
      <alignment horizontal="left" wrapText="1"/>
    </xf>
    <xf numFmtId="0" fontId="6" fillId="2" borderId="59" xfId="0" applyFont="1" applyFill="1" applyBorder="1" applyAlignment="1">
      <alignment horizontal="center" vertical="center" wrapText="1"/>
    </xf>
    <xf numFmtId="0" fontId="6" fillId="2" borderId="70" xfId="0" applyFont="1" applyFill="1" applyBorder="1" applyAlignment="1">
      <alignment horizontal="center" vertical="center" wrapText="1"/>
    </xf>
    <xf numFmtId="0" fontId="6" fillId="2" borderId="58"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69" xfId="0" applyFont="1" applyFill="1" applyBorder="1" applyAlignment="1">
      <alignment horizontal="center" vertical="center" wrapText="1"/>
    </xf>
    <xf numFmtId="0" fontId="6" fillId="2" borderId="54" xfId="0" applyFont="1" applyFill="1" applyBorder="1" applyAlignment="1">
      <alignment horizontal="center" vertical="center" wrapText="1"/>
    </xf>
    <xf numFmtId="0" fontId="6" fillId="2" borderId="65" xfId="0" applyFont="1" applyFill="1" applyBorder="1" applyAlignment="1">
      <alignment horizontal="center" vertical="center" wrapText="1"/>
    </xf>
    <xf numFmtId="0" fontId="6" fillId="2" borderId="55" xfId="0" applyFont="1" applyFill="1" applyBorder="1" applyAlignment="1">
      <alignment horizontal="center" vertical="center" wrapText="1"/>
    </xf>
    <xf numFmtId="0" fontId="6" fillId="4" borderId="73" xfId="0" applyFont="1" applyFill="1" applyBorder="1" applyAlignment="1">
      <alignment horizontal="center" vertical="center" wrapText="1"/>
    </xf>
    <xf numFmtId="0" fontId="6" fillId="4" borderId="70" xfId="0" applyFont="1" applyFill="1" applyBorder="1" applyAlignment="1">
      <alignment horizontal="center" vertical="center" wrapText="1"/>
    </xf>
    <xf numFmtId="0" fontId="6" fillId="4" borderId="72" xfId="0" applyFont="1" applyFill="1" applyBorder="1" applyAlignment="1">
      <alignment horizontal="center" vertical="center" wrapText="1"/>
    </xf>
    <xf numFmtId="0" fontId="6" fillId="4" borderId="29" xfId="0" applyFont="1" applyFill="1" applyBorder="1" applyAlignment="1">
      <alignment horizontal="center" vertical="center" wrapText="1"/>
    </xf>
    <xf numFmtId="0" fontId="6" fillId="4" borderId="65" xfId="0" applyFont="1" applyFill="1" applyBorder="1" applyAlignment="1">
      <alignment horizontal="center" vertical="center" wrapText="1"/>
    </xf>
    <xf numFmtId="0" fontId="6" fillId="4" borderId="30" xfId="0" applyFont="1" applyFill="1" applyBorder="1" applyAlignment="1">
      <alignment horizontal="center" vertical="center" wrapText="1"/>
    </xf>
    <xf numFmtId="0" fontId="26" fillId="7" borderId="0" xfId="0" applyFont="1" applyFill="1" applyAlignment="1">
      <alignment horizontal="right" vertical="center"/>
    </xf>
    <xf numFmtId="0" fontId="6" fillId="0" borderId="45" xfId="0" applyFont="1" applyBorder="1" applyAlignment="1" applyProtection="1">
      <alignment horizontal="center" vertical="center"/>
      <protection locked="0"/>
    </xf>
    <xf numFmtId="0" fontId="6" fillId="0" borderId="25" xfId="0" applyFont="1" applyBorder="1" applyAlignment="1" applyProtection="1">
      <alignment horizontal="center" vertical="center"/>
      <protection locked="0"/>
    </xf>
    <xf numFmtId="0" fontId="6" fillId="2" borderId="68" xfId="0" applyFont="1" applyFill="1" applyBorder="1" applyAlignment="1">
      <alignment horizontal="center" vertical="center" wrapText="1"/>
    </xf>
    <xf numFmtId="0" fontId="6" fillId="2" borderId="21" xfId="0" applyFont="1" applyFill="1" applyBorder="1" applyAlignment="1">
      <alignment horizontal="center" vertical="center"/>
    </xf>
    <xf numFmtId="0" fontId="20" fillId="4" borderId="73" xfId="0" applyFont="1" applyFill="1" applyBorder="1" applyAlignment="1">
      <alignment horizontal="center" vertical="center" wrapText="1"/>
    </xf>
    <xf numFmtId="0" fontId="20" fillId="4" borderId="70" xfId="0" applyFont="1" applyFill="1" applyBorder="1" applyAlignment="1">
      <alignment horizontal="center" vertical="center" wrapText="1"/>
    </xf>
    <xf numFmtId="0" fontId="20" fillId="4" borderId="72" xfId="0" applyFont="1" applyFill="1" applyBorder="1" applyAlignment="1">
      <alignment horizontal="center" vertical="center" wrapText="1"/>
    </xf>
    <xf numFmtId="0" fontId="20" fillId="4" borderId="68" xfId="0" applyFont="1" applyFill="1" applyBorder="1" applyAlignment="1">
      <alignment horizontal="center" vertical="center" wrapText="1"/>
    </xf>
    <xf numFmtId="0" fontId="20" fillId="4" borderId="0" xfId="0" applyFont="1" applyFill="1" applyAlignment="1">
      <alignment horizontal="center" vertical="center" wrapText="1"/>
    </xf>
    <xf numFmtId="0" fontId="20" fillId="4" borderId="5" xfId="0" applyFont="1" applyFill="1" applyBorder="1" applyAlignment="1">
      <alignment horizontal="center" vertical="center" wrapText="1"/>
    </xf>
    <xf numFmtId="0" fontId="20" fillId="4" borderId="29" xfId="0" applyFont="1" applyFill="1" applyBorder="1" applyAlignment="1">
      <alignment horizontal="center" vertical="center" wrapText="1"/>
    </xf>
    <xf numFmtId="0" fontId="20" fillId="4" borderId="65" xfId="0" applyFont="1" applyFill="1" applyBorder="1" applyAlignment="1">
      <alignment horizontal="center" vertical="center" wrapText="1"/>
    </xf>
    <xf numFmtId="0" fontId="20" fillId="4" borderId="30" xfId="0" applyFont="1" applyFill="1" applyBorder="1" applyAlignment="1">
      <alignment horizontal="center" vertical="center" wrapText="1"/>
    </xf>
    <xf numFmtId="0" fontId="12" fillId="2" borderId="6" xfId="0" applyFont="1" applyFill="1" applyBorder="1" applyAlignment="1">
      <alignment horizontal="left" vertical="center" wrapText="1"/>
    </xf>
    <xf numFmtId="0" fontId="6" fillId="2" borderId="7" xfId="0" applyFont="1" applyFill="1" applyBorder="1" applyAlignment="1">
      <alignment horizontal="left" vertical="center" wrapText="1"/>
    </xf>
    <xf numFmtId="0" fontId="6" fillId="2" borderId="3" xfId="0" applyFont="1" applyFill="1" applyBorder="1" applyAlignment="1">
      <alignment horizontal="left" vertical="center" wrapText="1"/>
    </xf>
    <xf numFmtId="0" fontId="9" fillId="2" borderId="6" xfId="0" applyFont="1" applyFill="1" applyBorder="1" applyAlignment="1">
      <alignment horizontal="left" vertical="center" wrapText="1"/>
    </xf>
    <xf numFmtId="49" fontId="8" fillId="0" borderId="12" xfId="1" applyNumberFormat="1" applyFont="1" applyBorder="1" applyAlignment="1" applyProtection="1">
      <alignment horizontal="center" vertical="center"/>
      <protection locked="0"/>
    </xf>
    <xf numFmtId="49" fontId="8" fillId="0" borderId="16" xfId="1" applyNumberFormat="1"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9" fontId="8" fillId="0" borderId="57" xfId="1" applyNumberFormat="1" applyFont="1" applyBorder="1" applyAlignment="1" applyProtection="1">
      <alignment horizontal="center" vertical="center"/>
      <protection locked="0"/>
    </xf>
  </cellXfs>
  <cellStyles count="4">
    <cellStyle name="桁区切り 2 2" xfId="2" xr:uid="{00000000-0005-0000-0000-000001000000}"/>
    <cellStyle name="標準" xfId="0" builtinId="0"/>
    <cellStyle name="標準 2" xfId="3" xr:uid="{6435CE4A-58CA-4E03-B22B-39DCDE9CE904}"/>
    <cellStyle name="標準 2 2" xfId="1" xr:uid="{00000000-0005-0000-0000-000003000000}"/>
  </cellStyles>
  <dxfs count="17">
    <dxf>
      <fill>
        <patternFill>
          <bgColor theme="7" tint="0.39994506668294322"/>
        </patternFill>
      </fill>
    </dxf>
    <dxf>
      <fill>
        <patternFill>
          <bgColor theme="7" tint="0.39994506668294322"/>
        </patternFill>
      </fill>
    </dxf>
    <dxf>
      <fill>
        <patternFill>
          <bgColor theme="2" tint="-9.9948118533890809E-2"/>
        </patternFill>
      </fill>
    </dxf>
    <dxf>
      <fill>
        <patternFill>
          <bgColor theme="2" tint="-9.9948118533890809E-2"/>
        </patternFill>
      </fill>
    </dxf>
    <dxf>
      <font>
        <strike/>
      </font>
      <fill>
        <patternFill>
          <bgColor theme="2" tint="-9.9948118533890809E-2"/>
        </patternFill>
      </fill>
    </dxf>
    <dxf>
      <fill>
        <patternFill>
          <bgColor theme="7" tint="0.39994506668294322"/>
        </patternFill>
      </fill>
    </dxf>
    <dxf>
      <fill>
        <patternFill>
          <bgColor theme="2" tint="-9.9948118533890809E-2"/>
        </patternFill>
      </fill>
    </dxf>
    <dxf>
      <fill>
        <patternFill>
          <bgColor theme="7" tint="0.3999450666829432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7" tint="0.7999816888943144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s>
  <tableStyles count="0" defaultTableStyle="TableStyleMedium2" defaultPivotStyle="PivotStyleLight16"/>
  <colors>
    <mruColors>
      <color rgb="FFF2F8FC"/>
      <color rgb="FFFAFAD2"/>
      <color rgb="FF000080"/>
      <color rgb="FFEAF3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ites/Japan/JapanSales/MSCSales/Shared%20Documents/GPT/2023/2023%20PM%20Quote%20Tool_12082022%20&#12398;&#12467;&#12500;&#1254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rvices"/>
      <sheetName val="Sheet1"/>
      <sheetName val="Instructions"/>
      <sheetName val="PM Pricing"/>
      <sheetName val="GSA"/>
      <sheetName val="Quote"/>
      <sheetName val="Agents"/>
      <sheetName val="Sales reps"/>
      <sheetName val="MSD Data"/>
      <sheetName val="Products"/>
      <sheetName val="Sheet2"/>
      <sheetName val="Summary"/>
      <sheetName val="Update log"/>
      <sheetName val="PM data"/>
      <sheetName val="PM inputs"/>
      <sheetName val="Performance Testing"/>
      <sheetName val="Perf Test Summary"/>
      <sheetName val="SFDC"/>
      <sheetName val="Perf test quote letters"/>
      <sheetName val="tool enhancements"/>
      <sheetName val="PM Testing English"/>
      <sheetName val="PM Testing German"/>
      <sheetName val="Injection molding calc"/>
      <sheetName val="language_selection"/>
      <sheetName val="en_EN"/>
      <sheetName val="de_DE"/>
      <sheetName val="Sheet1 (2)"/>
      <sheetName val="minimum specimens"/>
      <sheetName val="weathering"/>
      <sheetName val="Proposal letter"/>
      <sheetName val="Proposal letter fields"/>
      <sheetName val="EIS Effort"/>
      <sheetName val="Currency"/>
      <sheetName val="flame test backup"/>
      <sheetName val="Needs Assessment"/>
      <sheetName val="First time user"/>
      <sheetName val="Revenue"/>
      <sheetName val="Task Document Download"/>
      <sheetName val="Projects"/>
      <sheetName val="Tasks"/>
      <sheetName val="DB Scratch"/>
      <sheetName val="Documents"/>
      <sheetName val="Flex Info"/>
      <sheetName val="transmittal"/>
      <sheetName val="Scratch"/>
      <sheetName val="ECD"/>
      <sheetName val="TAT"/>
      <sheetName val="PM Assumptions"/>
      <sheetName val="Assumptions"/>
      <sheetName val="Associated Projects"/>
      <sheetName val="Task-scratch"/>
      <sheetName val="Checklist"/>
      <sheetName val="MARKET_ACCESS"/>
      <sheetName val="auto update"/>
      <sheetName val="Database looku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ow r="1">
          <cell r="G1" t="str">
            <v>QMFZ2/3/8/9-Plastics-Component</v>
          </cell>
          <cell r="H1" t="str">
            <v>OANZ-Insulating Tape</v>
          </cell>
          <cell r="I1" t="str">
            <v>OANZ2-Insulating Tape - Component</v>
          </cell>
          <cell r="J1" t="str">
            <v xml:space="preserve">OARC2-Miscellaneous  Insulating Tape - Component </v>
          </cell>
          <cell r="K1" t="str">
            <v>OARC2-Miscellaneous  Insulating Tape - Component, Flame Only</v>
          </cell>
          <cell r="L1" t="str">
            <v>UZFT2- Sleeving, Coated ELectrical - Component</v>
          </cell>
          <cell r="M1" t="str">
            <v>UZIQ2-Sleeving Flame Retardant - Component</v>
          </cell>
          <cell r="N1" t="str">
            <v>UZKX2-Miscellaneous Sleeving, Coated Electrical</v>
          </cell>
          <cell r="O1" t="str">
            <v>UZKX2-Miscellaneous Sleeving, Braided</v>
          </cell>
          <cell r="P1" t="str">
            <v>YDPU2-Tubing, Extruded Insulating - Component</v>
          </cell>
          <cell r="Q1" t="str">
            <v>YDQS2-Tubing, Flame Retardant - Component</v>
          </cell>
          <cell r="R1" t="str">
            <v>YDQS2-Tubing, Flame Retardant - Component</v>
          </cell>
          <cell r="S1" t="str">
            <v>YDTU2-Miscellaneous Tubing</v>
          </cell>
          <cell r="T1" t="str">
            <v>YDTU2-Miscellaneous Insulators</v>
          </cell>
          <cell r="U1" t="str">
            <v>AABN-Commercial Testing - Chemical</v>
          </cell>
          <cell r="V1" t="str">
            <v>OBJS-Systems, Electrical Insulation - Component</v>
          </cell>
          <cell r="W1" t="str">
            <v>OBJY-Systems, Electrical Insulation - Component</v>
          </cell>
          <cell r="X1" t="str">
            <v xml:space="preserve">PGDQ-Marking and Labeling Systems - Component </v>
          </cell>
          <cell r="Y1" t="str">
            <v xml:space="preserve">PGJI-Printing Materials - Component </v>
          </cell>
          <cell r="Z1" t="str">
            <v xml:space="preserve">PGGU-Marking and Labeling System Materials - Component </v>
          </cell>
          <cell r="AA1" t="str">
            <v xml:space="preserve">PGIM-In-mold Labels - Component </v>
          </cell>
          <cell r="AB1" t="str">
            <v xml:space="preserve">PGIS-Marking and Labeling Systems, Limited Use - Component </v>
          </cell>
          <cell r="AC1" t="str">
            <v>PGAA-Authorized Label Supplier</v>
          </cell>
          <cell r="AD1" t="str">
            <v>OBMW-Magnet Wire - Component</v>
          </cell>
          <cell r="AE1" t="str">
            <v xml:space="preserve">OBNT-Magnet Wire Coatings - Component </v>
          </cell>
          <cell r="AF1" t="str">
            <v>OBOR-Varnishes - Component</v>
          </cell>
          <cell r="AG1" t="str">
            <v xml:space="preserve">OBJT-Single- and Multi-layer Insulated Winding Wire - Component </v>
          </cell>
          <cell r="AH1" t="str">
            <v>QMMY-Fabricated Parts - Component</v>
          </cell>
          <cell r="AI1" t="str">
            <v>IFR-Industry File Review</v>
          </cell>
          <cell r="AJ1" t="str">
            <v>UZFT2- Sleeving, Coated ELectrical - Component</v>
          </cell>
          <cell r="AK1" t="str">
            <v>Performance Testing (EUR to Currency)</v>
          </cell>
          <cell r="AM1" t="str">
            <v>Admin Services</v>
          </cell>
        </row>
        <row r="2">
          <cell r="A2" t="str">
            <v>Region/Country Lookup</v>
          </cell>
          <cell r="B2" t="str">
            <v>2023 Currency Rates</v>
          </cell>
          <cell r="F2" t="str">
            <v>Column</v>
          </cell>
          <cell r="G2" t="str">
            <v>Conversion</v>
          </cell>
        </row>
        <row r="3">
          <cell r="A3" t="str">
            <v>Canada (CAD - $)</v>
          </cell>
          <cell r="B3" t="str">
            <v>Canada</v>
          </cell>
          <cell r="C3" t="str">
            <v>CAD</v>
          </cell>
          <cell r="D3" t="str">
            <v>$</v>
          </cell>
          <cell r="E3" t="str">
            <v>Canadian Dollar</v>
          </cell>
          <cell r="F3">
            <v>8</v>
          </cell>
          <cell r="G3">
            <v>1.5312128138999999</v>
          </cell>
          <cell r="H3">
            <v>1.2510954224999999</v>
          </cell>
          <cell r="I3">
            <v>1.2510954224999999</v>
          </cell>
          <cell r="J3">
            <v>1.2510954224999999</v>
          </cell>
          <cell r="K3">
            <v>1.2510954224999999</v>
          </cell>
          <cell r="L3">
            <v>1.2510954224999999</v>
          </cell>
          <cell r="M3">
            <v>1.2510954224999999</v>
          </cell>
          <cell r="N3">
            <v>1.2510954224999999</v>
          </cell>
          <cell r="O3">
            <v>1.2510954224999999</v>
          </cell>
          <cell r="P3">
            <v>1.2510954224999999</v>
          </cell>
          <cell r="Q3">
            <v>1.2510954224999999</v>
          </cell>
          <cell r="R3">
            <v>1.2510954224999999</v>
          </cell>
          <cell r="S3">
            <v>1.2510954224999999</v>
          </cell>
          <cell r="T3">
            <v>1.2510954224999999</v>
          </cell>
          <cell r="U3">
            <v>1.2753885374999998</v>
          </cell>
          <cell r="V3">
            <v>1.34608635</v>
          </cell>
          <cell r="W3">
            <v>1.34608635</v>
          </cell>
          <cell r="X3">
            <v>1.5389928815830984</v>
          </cell>
          <cell r="Y3">
            <v>1.5389928815830984</v>
          </cell>
          <cell r="Z3">
            <v>1.5389928815830984</v>
          </cell>
          <cell r="AA3">
            <v>1.5389928815830984</v>
          </cell>
          <cell r="AB3">
            <v>1.5389928815830984</v>
          </cell>
          <cell r="AC3">
            <v>1.5155346232224001</v>
          </cell>
          <cell r="AD3">
            <v>1.34608635</v>
          </cell>
          <cell r="AE3">
            <v>1.34608635</v>
          </cell>
          <cell r="AF3">
            <v>1.34608635</v>
          </cell>
          <cell r="AG3">
            <v>1.6392599979525002</v>
          </cell>
          <cell r="AH3">
            <v>1.5728808269097003</v>
          </cell>
          <cell r="AI3">
            <v>1.4933972369249999</v>
          </cell>
          <cell r="AJ3">
            <v>1.2510954224999999</v>
          </cell>
          <cell r="AK3">
            <v>1.6364699999999999</v>
          </cell>
          <cell r="AM3">
            <v>1.47288089718</v>
          </cell>
        </row>
        <row r="4">
          <cell r="A4" t="str">
            <v>China (CNY - ¥)</v>
          </cell>
          <cell r="B4" t="str">
            <v>China</v>
          </cell>
          <cell r="C4" t="str">
            <v>CNY</v>
          </cell>
          <cell r="D4" t="str">
            <v>¥</v>
          </cell>
          <cell r="E4" t="str">
            <v>Chinese Yuan Renminbi</v>
          </cell>
          <cell r="F4">
            <v>9</v>
          </cell>
          <cell r="G4">
            <v>9.1458759319331229</v>
          </cell>
          <cell r="H4">
            <v>7.7360996790000014</v>
          </cell>
          <cell r="I4">
            <v>7.7360996790000014</v>
          </cell>
          <cell r="J4">
            <v>7.7360996790000014</v>
          </cell>
          <cell r="K4">
            <v>7.7360996790000014</v>
          </cell>
          <cell r="L4">
            <v>7.7360996790000014</v>
          </cell>
          <cell r="M4">
            <v>7.7360996790000014</v>
          </cell>
          <cell r="N4">
            <v>7.7360996790000014</v>
          </cell>
          <cell r="O4">
            <v>7.7360996790000014</v>
          </cell>
          <cell r="P4">
            <v>7.7360996790000014</v>
          </cell>
          <cell r="Q4">
            <v>7.7360996790000014</v>
          </cell>
          <cell r="R4">
            <v>7.7360996790000014</v>
          </cell>
          <cell r="S4">
            <v>7.7360996790000014</v>
          </cell>
          <cell r="T4">
            <v>7.7360996790000014</v>
          </cell>
          <cell r="U4">
            <v>7.5849691273124984</v>
          </cell>
          <cell r="V4">
            <v>12.461518761120002</v>
          </cell>
          <cell r="W4">
            <v>12.461518761120002</v>
          </cell>
          <cell r="X4">
            <v>10.796928632490001</v>
          </cell>
          <cell r="Y4">
            <v>10.796928632490001</v>
          </cell>
          <cell r="Z4">
            <v>10.796928632490001</v>
          </cell>
          <cell r="AA4">
            <v>10.796928632490001</v>
          </cell>
          <cell r="AB4">
            <v>10.796928632490001</v>
          </cell>
          <cell r="AC4">
            <v>9.0599282459004016</v>
          </cell>
          <cell r="AD4">
            <v>11.023651211759997</v>
          </cell>
          <cell r="AE4">
            <v>11.023651211759997</v>
          </cell>
          <cell r="AF4">
            <v>11.023651211759997</v>
          </cell>
          <cell r="AG4">
            <v>8.1479161130399991</v>
          </cell>
          <cell r="AH4">
            <v>7.6651067137352396</v>
          </cell>
          <cell r="AI4">
            <v>7.9165019999999995</v>
          </cell>
          <cell r="AJ4">
            <v>7.7360996790000014</v>
          </cell>
          <cell r="AK4">
            <v>8.5091215000000009</v>
          </cell>
          <cell r="AM4">
            <v>9.1008223559137473</v>
          </cell>
        </row>
        <row r="5">
          <cell r="A5" t="str">
            <v>Emerging Markets (USD - $)</v>
          </cell>
          <cell r="B5" t="str">
            <v>Emerging Markets</v>
          </cell>
          <cell r="C5" t="str">
            <v>USD</v>
          </cell>
          <cell r="D5" t="str">
            <v>$</v>
          </cell>
          <cell r="E5" t="str">
            <v>US Dollar</v>
          </cell>
          <cell r="F5">
            <v>10</v>
          </cell>
          <cell r="G5">
            <v>0.82390000000000008</v>
          </cell>
          <cell r="H5">
            <v>1.1403033468750001</v>
          </cell>
          <cell r="I5">
            <v>1.1403033468750001</v>
          </cell>
          <cell r="J5">
            <v>1.1403033468750001</v>
          </cell>
          <cell r="K5">
            <v>1.1403033468750001</v>
          </cell>
          <cell r="L5">
            <v>1.1403033468750001</v>
          </cell>
          <cell r="M5">
            <v>1.1403033468750001</v>
          </cell>
          <cell r="N5">
            <v>1.1403033468750001</v>
          </cell>
          <cell r="O5">
            <v>1.1403033468750001</v>
          </cell>
          <cell r="P5">
            <v>1.1403033468750001</v>
          </cell>
          <cell r="Q5">
            <v>1.1403033468750001</v>
          </cell>
          <cell r="R5">
            <v>1.1403033468750001</v>
          </cell>
          <cell r="S5">
            <v>1.1403033468750001</v>
          </cell>
          <cell r="T5">
            <v>1.1403033468750001</v>
          </cell>
          <cell r="U5">
            <v>1.1185832831250002</v>
          </cell>
          <cell r="V5">
            <v>1.2943983937500001</v>
          </cell>
          <cell r="W5">
            <v>1.2943983937500001</v>
          </cell>
          <cell r="X5">
            <v>1.2032435772887327</v>
          </cell>
          <cell r="Y5">
            <v>1.2032435772887327</v>
          </cell>
          <cell r="Z5">
            <v>1.2032435772887327</v>
          </cell>
          <cell r="AA5">
            <v>1.2032435772887327</v>
          </cell>
          <cell r="AB5">
            <v>1.2032435772887327</v>
          </cell>
          <cell r="AC5">
            <v>1.268510425875</v>
          </cell>
          <cell r="AD5">
            <v>1.2943983937500001</v>
          </cell>
          <cell r="AE5">
            <v>1.2943983937500001</v>
          </cell>
          <cell r="AF5">
            <v>1.2943983937500001</v>
          </cell>
          <cell r="AG5">
            <v>1.2943983937500001</v>
          </cell>
          <cell r="AH5">
            <v>1.331381205</v>
          </cell>
          <cell r="AI5">
            <v>1.11815</v>
          </cell>
          <cell r="AJ5">
            <v>1.1403033468750001</v>
          </cell>
          <cell r="AK5">
            <v>1.2073929999999999</v>
          </cell>
          <cell r="AM5">
            <v>0.9849143947104001</v>
          </cell>
        </row>
        <row r="6">
          <cell r="A6" t="str">
            <v>Euro Member Countries (EUR - €)</v>
          </cell>
          <cell r="B6" t="str">
            <v>Euro Member Countries</v>
          </cell>
          <cell r="C6" t="str">
            <v>EUR</v>
          </cell>
          <cell r="D6" t="str">
            <v>€</v>
          </cell>
          <cell r="E6" t="str">
            <v>Euro</v>
          </cell>
          <cell r="F6">
            <v>11</v>
          </cell>
          <cell r="G6">
            <v>1.0007548724249999</v>
          </cell>
          <cell r="H6">
            <v>0.89375127187500003</v>
          </cell>
          <cell r="I6">
            <v>0.89375127187500003</v>
          </cell>
          <cell r="J6">
            <v>0.89375127187500003</v>
          </cell>
          <cell r="K6">
            <v>0.89375127187500003</v>
          </cell>
          <cell r="L6">
            <v>0.89375127187500003</v>
          </cell>
          <cell r="M6">
            <v>0.89375127187500003</v>
          </cell>
          <cell r="N6">
            <v>0.89375127187500003</v>
          </cell>
          <cell r="O6">
            <v>0.89375127187500003</v>
          </cell>
          <cell r="P6">
            <v>0.89375127187500003</v>
          </cell>
          <cell r="Q6">
            <v>0.89375127187500003</v>
          </cell>
          <cell r="R6">
            <v>0.89375127187500003</v>
          </cell>
          <cell r="S6">
            <v>0.89375127187500003</v>
          </cell>
          <cell r="T6">
            <v>0.89375127187500003</v>
          </cell>
          <cell r="U6">
            <v>0.89375127187500003</v>
          </cell>
          <cell r="V6">
            <v>0.99069106500000004</v>
          </cell>
          <cell r="W6">
            <v>0.99069106500000004</v>
          </cell>
          <cell r="X6">
            <v>1.0273763781971832</v>
          </cell>
          <cell r="Y6">
            <v>1.0273763781971832</v>
          </cell>
          <cell r="Z6">
            <v>1.0273763781971832</v>
          </cell>
          <cell r="AA6">
            <v>1.0273763781971832</v>
          </cell>
          <cell r="AB6">
            <v>1.0273763781971832</v>
          </cell>
          <cell r="AC6">
            <v>0.88035527580000006</v>
          </cell>
          <cell r="AD6">
            <v>0.99069106500000004</v>
          </cell>
          <cell r="AE6">
            <v>0.99069106500000004</v>
          </cell>
          <cell r="AF6">
            <v>0.99069106500000004</v>
          </cell>
          <cell r="AG6">
            <v>1.0525276147386</v>
          </cell>
          <cell r="AH6">
            <v>1.0377813586140001</v>
          </cell>
          <cell r="AI6">
            <v>0.99133118473482873</v>
          </cell>
          <cell r="AJ6">
            <v>0.89375127187500003</v>
          </cell>
          <cell r="AK6">
            <v>1.1076999999999999</v>
          </cell>
          <cell r="AM6">
            <v>0.96263087728500008</v>
          </cell>
        </row>
        <row r="7">
          <cell r="A7" t="str">
            <v>Hong Kong (HKD - HK$)</v>
          </cell>
          <cell r="B7" t="str">
            <v>Hong Kong</v>
          </cell>
          <cell r="C7" t="str">
            <v>HKD</v>
          </cell>
          <cell r="D7" t="str">
            <v>HK$</v>
          </cell>
          <cell r="E7" t="str">
            <v>Hong Kong Dollar</v>
          </cell>
          <cell r="F7">
            <v>12</v>
          </cell>
          <cell r="G7">
            <v>8.5021914992552983</v>
          </cell>
          <cell r="H7">
            <v>9.2484199169999997</v>
          </cell>
          <cell r="I7">
            <v>9.2484199169999997</v>
          </cell>
          <cell r="J7">
            <v>9.2484199169999997</v>
          </cell>
          <cell r="K7">
            <v>9.2484199169999997</v>
          </cell>
          <cell r="L7">
            <v>9.2484199169999997</v>
          </cell>
          <cell r="M7">
            <v>9.2484199169999997</v>
          </cell>
          <cell r="N7">
            <v>9.2484199169999997</v>
          </cell>
          <cell r="O7">
            <v>9.2484199169999997</v>
          </cell>
          <cell r="P7">
            <v>9.2484199169999997</v>
          </cell>
          <cell r="Q7">
            <v>9.2484199169999997</v>
          </cell>
          <cell r="R7">
            <v>9.2484199169999997</v>
          </cell>
          <cell r="S7">
            <v>9.2484199169999997</v>
          </cell>
          <cell r="T7">
            <v>9.2484199169999997</v>
          </cell>
          <cell r="U7">
            <v>9.0677450469374961</v>
          </cell>
          <cell r="V7">
            <v>8.8130549999999985</v>
          </cell>
          <cell r="W7">
            <v>8.8130549999999985</v>
          </cell>
          <cell r="X7">
            <v>8.5559935920676047</v>
          </cell>
          <cell r="Y7">
            <v>8.5559935920676047</v>
          </cell>
          <cell r="Z7">
            <v>8.5559935920676047</v>
          </cell>
          <cell r="AA7">
            <v>8.5559935920676047</v>
          </cell>
          <cell r="AB7">
            <v>8.5559935920676047</v>
          </cell>
          <cell r="AC7">
            <v>8.7134773491216002</v>
          </cell>
          <cell r="AD7">
            <v>8.8130549999999985</v>
          </cell>
          <cell r="AE7">
            <v>8.8130549999999985</v>
          </cell>
          <cell r="AF7">
            <v>8.8130549999999985</v>
          </cell>
          <cell r="AG7">
            <v>9.3728594427989425</v>
          </cell>
          <cell r="AH7">
            <v>9.2276237687426086</v>
          </cell>
          <cell r="AI7">
            <v>8.7432186419187499</v>
          </cell>
          <cell r="AJ7">
            <v>9.2484199169999997</v>
          </cell>
          <cell r="AK7">
            <v>9.4819119999999995</v>
          </cell>
          <cell r="AM7">
            <v>8.4603087825102001</v>
          </cell>
        </row>
        <row r="8">
          <cell r="A8" t="str">
            <v>India (INR - ₨)</v>
          </cell>
          <cell r="B8" t="str">
            <v>India</v>
          </cell>
          <cell r="C8" t="str">
            <v>INR</v>
          </cell>
          <cell r="D8" t="str">
            <v>₨</v>
          </cell>
          <cell r="E8" t="str">
            <v>Indian Rupee</v>
          </cell>
          <cell r="F8">
            <v>13</v>
          </cell>
          <cell r="G8">
            <v>78.805015058880002</v>
          </cell>
          <cell r="H8">
            <v>76.646876315625008</v>
          </cell>
          <cell r="I8">
            <v>76.646876315625008</v>
          </cell>
          <cell r="J8">
            <v>76.646876315625008</v>
          </cell>
          <cell r="K8">
            <v>76.646876315625008</v>
          </cell>
          <cell r="L8">
            <v>76.646876315625008</v>
          </cell>
          <cell r="M8">
            <v>76.646876315625008</v>
          </cell>
          <cell r="N8">
            <v>76.646876315625008</v>
          </cell>
          <cell r="O8">
            <v>76.646876315625008</v>
          </cell>
          <cell r="P8">
            <v>76.646876315625008</v>
          </cell>
          <cell r="Q8">
            <v>76.646876315625008</v>
          </cell>
          <cell r="R8">
            <v>76.646876315625008</v>
          </cell>
          <cell r="S8">
            <v>76.646876315625008</v>
          </cell>
          <cell r="T8">
            <v>76.646876315625008</v>
          </cell>
          <cell r="U8">
            <v>95.938947224999978</v>
          </cell>
          <cell r="V8">
            <v>87.595621809466024</v>
          </cell>
          <cell r="W8">
            <v>87.595621809466024</v>
          </cell>
          <cell r="X8">
            <v>55.741170266065147</v>
          </cell>
          <cell r="Y8">
            <v>55.741170266065147</v>
          </cell>
          <cell r="Z8">
            <v>55.741170266065147</v>
          </cell>
          <cell r="AA8">
            <v>55.741170266065147</v>
          </cell>
          <cell r="AB8">
            <v>55.741170266065147</v>
          </cell>
          <cell r="AC8">
            <v>61.209511243650006</v>
          </cell>
          <cell r="AD8">
            <v>87.595621809466024</v>
          </cell>
          <cell r="AE8">
            <v>87.595621809466024</v>
          </cell>
          <cell r="AF8">
            <v>87.595621809466024</v>
          </cell>
          <cell r="AG8">
            <v>82.544821088152489</v>
          </cell>
          <cell r="AH8">
            <v>84.503430771952523</v>
          </cell>
          <cell r="AI8">
            <v>83.526979057500014</v>
          </cell>
          <cell r="AJ8">
            <v>76.646876315625008</v>
          </cell>
          <cell r="AK8">
            <v>87.036795999999995</v>
          </cell>
          <cell r="AM8">
            <v>69.211361051711989</v>
          </cell>
        </row>
        <row r="9">
          <cell r="A9" t="str">
            <v>Japan (JPY - ¥)</v>
          </cell>
          <cell r="B9" t="str">
            <v>Japan</v>
          </cell>
          <cell r="C9" t="str">
            <v>JPY</v>
          </cell>
          <cell r="D9" t="str">
            <v>¥</v>
          </cell>
          <cell r="E9" t="str">
            <v>Japanese Yen</v>
          </cell>
          <cell r="F9">
            <v>14</v>
          </cell>
          <cell r="G9">
            <v>138.96750219972841</v>
          </cell>
          <cell r="H9">
            <v>123.2831824785</v>
          </cell>
          <cell r="I9">
            <v>123.2831824785</v>
          </cell>
          <cell r="J9">
            <v>123.2831824785</v>
          </cell>
          <cell r="K9">
            <v>123.2831824785</v>
          </cell>
          <cell r="L9">
            <v>123.2831824785</v>
          </cell>
          <cell r="M9">
            <v>123.2831824785</v>
          </cell>
          <cell r="N9">
            <v>123.2831824785</v>
          </cell>
          <cell r="O9">
            <v>123.2831824785</v>
          </cell>
          <cell r="P9">
            <v>123.2831824785</v>
          </cell>
          <cell r="Q9">
            <v>123.2831824785</v>
          </cell>
          <cell r="R9">
            <v>123.2831824785</v>
          </cell>
          <cell r="S9">
            <v>123.2831824785</v>
          </cell>
          <cell r="T9">
            <v>123.2831824785</v>
          </cell>
          <cell r="U9">
            <v>123.2831824785</v>
          </cell>
          <cell r="V9">
            <v>135.61064534159999</v>
          </cell>
          <cell r="W9">
            <v>135.61064534159999</v>
          </cell>
          <cell r="X9">
            <v>133.09672658700001</v>
          </cell>
          <cell r="Y9">
            <v>133.09672658700001</v>
          </cell>
          <cell r="Z9">
            <v>133.09672658700001</v>
          </cell>
          <cell r="AA9">
            <v>133.09672658700001</v>
          </cell>
          <cell r="AB9">
            <v>133.09672658700001</v>
          </cell>
          <cell r="AC9">
            <v>131.28177122445001</v>
          </cell>
          <cell r="AD9">
            <v>140.78326579200001</v>
          </cell>
          <cell r="AE9">
            <v>140.78326579200001</v>
          </cell>
          <cell r="AF9">
            <v>140.78326579200001</v>
          </cell>
          <cell r="AG9">
            <v>136.13598387760803</v>
          </cell>
          <cell r="AH9">
            <v>135.86755844049304</v>
          </cell>
          <cell r="AI9">
            <v>118.49594624999999</v>
          </cell>
          <cell r="AJ9">
            <v>123.2831824785</v>
          </cell>
          <cell r="AK9">
            <v>134.0550035</v>
          </cell>
          <cell r="AM9">
            <v>137.6050757075742</v>
          </cell>
        </row>
        <row r="10">
          <cell r="A10" t="str">
            <v>Korea, South (KRW - ₩)</v>
          </cell>
          <cell r="B10" t="str">
            <v>Korea (South)</v>
          </cell>
          <cell r="C10" t="str">
            <v>KRW</v>
          </cell>
          <cell r="D10" t="str">
            <v>₩</v>
          </cell>
          <cell r="E10" t="str">
            <v>South Korean Won</v>
          </cell>
          <cell r="F10">
            <v>15</v>
          </cell>
          <cell r="G10">
            <v>1240.9454798875202</v>
          </cell>
          <cell r="H10">
            <v>1174.6201307170002</v>
          </cell>
          <cell r="I10">
            <v>1174.6201307170002</v>
          </cell>
          <cell r="J10">
            <v>1174.6201307170002</v>
          </cell>
          <cell r="K10">
            <v>1174.6201307170002</v>
          </cell>
          <cell r="L10">
            <v>1174.6201307170002</v>
          </cell>
          <cell r="M10">
            <v>1174.6201307170002</v>
          </cell>
          <cell r="N10">
            <v>1174.6201307170002</v>
          </cell>
          <cell r="O10">
            <v>1174.6201307170002</v>
          </cell>
          <cell r="P10">
            <v>1174.6201307170002</v>
          </cell>
          <cell r="Q10">
            <v>1174.6201307170002</v>
          </cell>
          <cell r="R10">
            <v>1174.6201307170002</v>
          </cell>
          <cell r="S10">
            <v>1174.6201307170002</v>
          </cell>
          <cell r="T10">
            <v>1174.6201307170002</v>
          </cell>
          <cell r="U10">
            <v>1174.6201307170002</v>
          </cell>
          <cell r="V10">
            <v>1353.1986291200003</v>
          </cell>
          <cell r="W10">
            <v>1353.1986291200003</v>
          </cell>
          <cell r="X10">
            <v>1222.2403624609012</v>
          </cell>
          <cell r="Y10">
            <v>1222.2403624609012</v>
          </cell>
          <cell r="Z10">
            <v>1222.2403624609012</v>
          </cell>
          <cell r="AA10">
            <v>1222.2403624609012</v>
          </cell>
          <cell r="AB10">
            <v>1222.2403624609012</v>
          </cell>
          <cell r="AC10">
            <v>1240.9454798875202</v>
          </cell>
          <cell r="AD10">
            <v>1353.1986291200003</v>
          </cell>
          <cell r="AE10">
            <v>1353.1986291200003</v>
          </cell>
          <cell r="AF10">
            <v>1353.1986291200003</v>
          </cell>
          <cell r="AG10">
            <v>1307.4087928455845</v>
          </cell>
          <cell r="AH10">
            <v>1286.4161615706059</v>
          </cell>
          <cell r="AI10">
            <v>1310.0287330624999</v>
          </cell>
          <cell r="AJ10">
            <v>1174.6201307170002</v>
          </cell>
          <cell r="AK10">
            <v>1443.4198350000001</v>
          </cell>
          <cell r="AM10">
            <v>1216.84945115184</v>
          </cell>
        </row>
        <row r="11">
          <cell r="A11" t="str">
            <v>Latin America (USD - $)</v>
          </cell>
          <cell r="B11" t="str">
            <v>Latin America</v>
          </cell>
          <cell r="C11" t="str">
            <v>USD</v>
          </cell>
          <cell r="D11" t="str">
            <v>$</v>
          </cell>
          <cell r="E11" t="str">
            <v>US Dollar</v>
          </cell>
          <cell r="F11">
            <v>16</v>
          </cell>
          <cell r="G11">
            <v>1.2594617343000001</v>
          </cell>
          <cell r="H11">
            <v>1.1820674249999998</v>
          </cell>
          <cell r="I11">
            <v>1.1820674249999998</v>
          </cell>
          <cell r="J11">
            <v>1.1820674249999998</v>
          </cell>
          <cell r="K11">
            <v>1.1820674249999998</v>
          </cell>
          <cell r="L11">
            <v>1.1820674249999998</v>
          </cell>
          <cell r="M11">
            <v>1.1820674249999998</v>
          </cell>
          <cell r="N11">
            <v>1.1820674249999998</v>
          </cell>
          <cell r="O11">
            <v>1.1820674249999998</v>
          </cell>
          <cell r="P11">
            <v>1.1820674249999998</v>
          </cell>
          <cell r="Q11">
            <v>1.1820674249999998</v>
          </cell>
          <cell r="R11">
            <v>1.1820674249999998</v>
          </cell>
          <cell r="S11">
            <v>1.1820674249999998</v>
          </cell>
          <cell r="T11">
            <v>1.1820674249999998</v>
          </cell>
          <cell r="U11">
            <v>1.1820674249999998</v>
          </cell>
          <cell r="V11">
            <v>1.3318644211165049</v>
          </cell>
          <cell r="W11">
            <v>1.3318644211165049</v>
          </cell>
          <cell r="X11">
            <v>1.1662948426056339</v>
          </cell>
          <cell r="Y11">
            <v>1.1662948426056339</v>
          </cell>
          <cell r="Z11">
            <v>1.1662948426056339</v>
          </cell>
          <cell r="AA11">
            <v>1.1662948426056339</v>
          </cell>
          <cell r="AB11">
            <v>1.1662948426056339</v>
          </cell>
          <cell r="AC11">
            <v>1.3194361026000001</v>
          </cell>
          <cell r="AD11">
            <v>1.3318644211165049</v>
          </cell>
          <cell r="AE11">
            <v>1.3318644211165049</v>
          </cell>
          <cell r="AF11">
            <v>1.3318644211165049</v>
          </cell>
          <cell r="AG11">
            <v>1.306495575</v>
          </cell>
          <cell r="AH11">
            <v>1.3687096500000002</v>
          </cell>
          <cell r="AI11">
            <v>1.1286</v>
          </cell>
          <cell r="AJ11">
            <v>1.1820674249999998</v>
          </cell>
          <cell r="AK11">
            <v>1.2301739999999999</v>
          </cell>
          <cell r="AM11">
            <v>1.21148223966</v>
          </cell>
        </row>
        <row r="12">
          <cell r="A12" t="str">
            <v>Singapore (SGD - $)</v>
          </cell>
          <cell r="B12" t="str">
            <v>Singapore</v>
          </cell>
          <cell r="C12" t="str">
            <v>SGD</v>
          </cell>
          <cell r="D12" t="str">
            <v>$</v>
          </cell>
          <cell r="E12" t="str">
            <v>Singapore Dollar</v>
          </cell>
          <cell r="F12">
            <v>17</v>
          </cell>
          <cell r="G12">
            <v>1.9642564307520003</v>
          </cell>
          <cell r="H12">
            <v>1.4793124500000001</v>
          </cell>
          <cell r="I12">
            <v>1.4793124500000001</v>
          </cell>
          <cell r="J12">
            <v>1.4793124500000001</v>
          </cell>
          <cell r="K12">
            <v>1.4793124500000001</v>
          </cell>
          <cell r="L12">
            <v>1.4793124500000001</v>
          </cell>
          <cell r="M12">
            <v>1.4793124500000001</v>
          </cell>
          <cell r="N12">
            <v>1.4793124500000001</v>
          </cell>
          <cell r="O12">
            <v>1.4793124500000001</v>
          </cell>
          <cell r="P12">
            <v>1.4793124500000001</v>
          </cell>
          <cell r="Q12">
            <v>1.4793124500000001</v>
          </cell>
          <cell r="R12">
            <v>1.4793124500000001</v>
          </cell>
          <cell r="S12">
            <v>1.4793124500000001</v>
          </cell>
          <cell r="T12">
            <v>1.4793124500000001</v>
          </cell>
          <cell r="U12">
            <v>1.4511350700000001</v>
          </cell>
          <cell r="V12">
            <v>1.7062524281250002</v>
          </cell>
          <cell r="W12">
            <v>1.7062524281250002</v>
          </cell>
          <cell r="X12">
            <v>1.8686737374559861</v>
          </cell>
          <cell r="Y12">
            <v>1.8686737374559861</v>
          </cell>
          <cell r="Z12">
            <v>1.8686737374559861</v>
          </cell>
          <cell r="AA12">
            <v>1.8686737374559861</v>
          </cell>
          <cell r="AB12">
            <v>1.8686737374559861</v>
          </cell>
          <cell r="AC12">
            <v>1.9467751842000003</v>
          </cell>
          <cell r="AD12">
            <v>1.7062524281250002</v>
          </cell>
          <cell r="AE12">
            <v>1.7062524281250002</v>
          </cell>
          <cell r="AF12">
            <v>1.7062524281250002</v>
          </cell>
          <cell r="AG12">
            <v>1.7269863369412501</v>
          </cell>
          <cell r="AH12">
            <v>1.7698050358065001</v>
          </cell>
          <cell r="AI12">
            <v>1.5318655000000001</v>
          </cell>
          <cell r="AJ12">
            <v>1.4793124500000001</v>
          </cell>
          <cell r="AK12">
            <v>1.6884065000000001</v>
          </cell>
          <cell r="AM12">
            <v>1.8894276143424005</v>
          </cell>
        </row>
        <row r="13">
          <cell r="A13" t="str">
            <v>Taiwan (USD - $)</v>
          </cell>
          <cell r="B13" t="str">
            <v>Taiwan</v>
          </cell>
          <cell r="C13" t="str">
            <v>USD</v>
          </cell>
          <cell r="D13" t="str">
            <v>$</v>
          </cell>
          <cell r="E13" t="str">
            <v>US Dollar</v>
          </cell>
          <cell r="F13">
            <v>18</v>
          </cell>
          <cell r="G13">
            <v>1.0928742885752996</v>
          </cell>
          <cell r="H13">
            <v>1.0760740155000001</v>
          </cell>
          <cell r="I13">
            <v>1.0760740155000001</v>
          </cell>
          <cell r="J13">
            <v>1.0760740155000001</v>
          </cell>
          <cell r="K13">
            <v>1.0760740155000001</v>
          </cell>
          <cell r="L13">
            <v>1.0760740155000001</v>
          </cell>
          <cell r="M13">
            <v>1.0760740155000001</v>
          </cell>
          <cell r="N13">
            <v>1.0760740155000001</v>
          </cell>
          <cell r="O13">
            <v>1.0760740155000001</v>
          </cell>
          <cell r="P13">
            <v>1.0760740155000001</v>
          </cell>
          <cell r="Q13">
            <v>1.0760740155000001</v>
          </cell>
          <cell r="R13">
            <v>1.0760740155000001</v>
          </cell>
          <cell r="S13">
            <v>1.0760740155000001</v>
          </cell>
          <cell r="T13">
            <v>1.0760740155000001</v>
          </cell>
          <cell r="U13">
            <v>1.0550520966562498</v>
          </cell>
          <cell r="V13">
            <v>1.1474597610000001</v>
          </cell>
          <cell r="W13">
            <v>1.1474597610000001</v>
          </cell>
          <cell r="X13">
            <v>1.1363428989464788</v>
          </cell>
          <cell r="Y13">
            <v>1.1363428989464788</v>
          </cell>
          <cell r="Z13">
            <v>1.1363428989464788</v>
          </cell>
          <cell r="AA13">
            <v>1.1363428989464788</v>
          </cell>
          <cell r="AB13">
            <v>1.1363428989464788</v>
          </cell>
          <cell r="AC13">
            <v>1.1200330361616</v>
          </cell>
          <cell r="AD13">
            <v>1.1474597610000001</v>
          </cell>
          <cell r="AE13">
            <v>1.1474597610000001</v>
          </cell>
          <cell r="AF13">
            <v>1.1474597610000001</v>
          </cell>
          <cell r="AG13">
            <v>1.1982229577999999</v>
          </cell>
          <cell r="AH13">
            <v>34.974499485618004</v>
          </cell>
          <cell r="AI13">
            <v>1.11815</v>
          </cell>
          <cell r="AJ13">
            <v>1.0760740155000001</v>
          </cell>
          <cell r="AK13">
            <v>1.2187835</v>
          </cell>
          <cell r="AM13">
            <v>1.0874906713901995</v>
          </cell>
        </row>
        <row r="14">
          <cell r="A14" t="str">
            <v>United Kingdom (GBP - £)</v>
          </cell>
          <cell r="B14" t="str">
            <v>United Kingdom</v>
          </cell>
          <cell r="C14" t="str">
            <v>GBP</v>
          </cell>
          <cell r="D14" t="str">
            <v>£</v>
          </cell>
          <cell r="E14" t="str">
            <v>British Pound</v>
          </cell>
          <cell r="F14">
            <v>19</v>
          </cell>
          <cell r="G14">
            <v>0.87439693398750007</v>
          </cell>
          <cell r="H14">
            <v>0.80129424375000025</v>
          </cell>
          <cell r="I14">
            <v>0.80129424375000025</v>
          </cell>
          <cell r="J14">
            <v>0.80129424375000025</v>
          </cell>
          <cell r="K14">
            <v>0.80129424375000025</v>
          </cell>
          <cell r="L14">
            <v>0.80129424375000025</v>
          </cell>
          <cell r="M14">
            <v>0.80129424375000025</v>
          </cell>
          <cell r="N14">
            <v>0.80129424375000025</v>
          </cell>
          <cell r="O14">
            <v>0.80129424375000025</v>
          </cell>
          <cell r="P14">
            <v>0.80129424375000025</v>
          </cell>
          <cell r="Q14">
            <v>0.80129424375000025</v>
          </cell>
          <cell r="R14">
            <v>0.80129424375000025</v>
          </cell>
          <cell r="S14">
            <v>0.80129424375000025</v>
          </cell>
          <cell r="T14">
            <v>0.80129424375000025</v>
          </cell>
          <cell r="U14">
            <v>0.80129424375000025</v>
          </cell>
          <cell r="V14">
            <v>0.87413917499999993</v>
          </cell>
          <cell r="W14">
            <v>0.87413917499999993</v>
          </cell>
          <cell r="X14">
            <v>0.85024251988732413</v>
          </cell>
          <cell r="Y14">
            <v>0.85024251988732413</v>
          </cell>
          <cell r="Z14">
            <v>0.85024251988732413</v>
          </cell>
          <cell r="AA14">
            <v>0.85024251988732413</v>
          </cell>
          <cell r="AB14">
            <v>0.85024251988732413</v>
          </cell>
          <cell r="AC14">
            <v>0.87029407264799996</v>
          </cell>
          <cell r="AD14">
            <v>0.87413917499999993</v>
          </cell>
          <cell r="AE14">
            <v>0.87413917499999993</v>
          </cell>
          <cell r="AF14">
            <v>0.87413917499999993</v>
          </cell>
          <cell r="AG14">
            <v>0.93103858667820005</v>
          </cell>
          <cell r="AH14">
            <v>0.92101218259050011</v>
          </cell>
          <cell r="AI14">
            <v>0.88885096301865107</v>
          </cell>
          <cell r="AJ14">
            <v>0.80129424375000025</v>
          </cell>
          <cell r="AK14">
            <v>0.93924599999999991</v>
          </cell>
          <cell r="AM14">
            <v>0.84108657459750003</v>
          </cell>
        </row>
        <row r="15">
          <cell r="A15" t="str">
            <v>United States (USD - $)</v>
          </cell>
          <cell r="B15" t="str">
            <v>United States</v>
          </cell>
          <cell r="C15" t="str">
            <v>USD</v>
          </cell>
          <cell r="D15" t="str">
            <v>$</v>
          </cell>
          <cell r="E15" t="str">
            <v>US Dollar</v>
          </cell>
          <cell r="F15">
            <v>7</v>
          </cell>
          <cell r="G15">
            <v>1.306495575</v>
          </cell>
          <cell r="H15">
            <v>1.2205809000000001</v>
          </cell>
          <cell r="I15">
            <v>1.2205809000000001</v>
          </cell>
          <cell r="J15">
            <v>1.2205809000000001</v>
          </cell>
          <cell r="K15">
            <v>1.2205809000000001</v>
          </cell>
          <cell r="L15">
            <v>1.2205809000000001</v>
          </cell>
          <cell r="M15">
            <v>1.2205809000000001</v>
          </cell>
          <cell r="N15">
            <v>1.2205809000000001</v>
          </cell>
          <cell r="O15">
            <v>1.2205809000000001</v>
          </cell>
          <cell r="P15">
            <v>1.2205809000000001</v>
          </cell>
          <cell r="Q15">
            <v>1.2205809000000001</v>
          </cell>
          <cell r="R15">
            <v>1.2205809000000001</v>
          </cell>
          <cell r="S15">
            <v>1.2205809000000001</v>
          </cell>
          <cell r="T15">
            <v>1.2205809000000001</v>
          </cell>
          <cell r="U15">
            <v>1.2442815</v>
          </cell>
          <cell r="V15">
            <v>1.306495575</v>
          </cell>
          <cell r="W15">
            <v>1.306495575</v>
          </cell>
          <cell r="X15">
            <v>1.2931182792</v>
          </cell>
          <cell r="Y15">
            <v>1.2931182792</v>
          </cell>
          <cell r="Z15">
            <v>1.2931182792</v>
          </cell>
          <cell r="AA15">
            <v>1.2931182792</v>
          </cell>
          <cell r="AB15">
            <v>1.2931182792</v>
          </cell>
          <cell r="AC15">
            <v>1.2931182792</v>
          </cell>
          <cell r="AD15">
            <v>1.306495575</v>
          </cell>
          <cell r="AE15">
            <v>1.306495575</v>
          </cell>
          <cell r="AF15">
            <v>1.306495575</v>
          </cell>
          <cell r="AG15">
            <v>1.306495575</v>
          </cell>
          <cell r="AH15">
            <v>1.2571983270000002</v>
          </cell>
          <cell r="AI15">
            <v>1.1286</v>
          </cell>
          <cell r="AJ15">
            <v>1.2205809000000001</v>
          </cell>
          <cell r="AK15">
            <v>1.2301739999999999</v>
          </cell>
          <cell r="AM15">
            <v>1.2567243150000003</v>
          </cell>
        </row>
        <row r="16">
          <cell r="A16" t="str">
            <v>ASEAN (USD - $)</v>
          </cell>
          <cell r="B16" t="str">
            <v>ASEAN</v>
          </cell>
          <cell r="C16" t="str">
            <v>USD</v>
          </cell>
          <cell r="D16" t="str">
            <v>$</v>
          </cell>
          <cell r="E16" t="str">
            <v>US Dollar</v>
          </cell>
          <cell r="F16">
            <v>17</v>
          </cell>
          <cell r="G16">
            <v>1.2943983937500001</v>
          </cell>
          <cell r="H16">
            <v>1.209279225</v>
          </cell>
          <cell r="I16">
            <v>1.209279225</v>
          </cell>
          <cell r="J16">
            <v>1.209279225</v>
          </cell>
          <cell r="K16">
            <v>1.209279225</v>
          </cell>
          <cell r="L16">
            <v>1.209279225</v>
          </cell>
          <cell r="M16">
            <v>1.209279225</v>
          </cell>
          <cell r="N16">
            <v>1.209279225</v>
          </cell>
          <cell r="O16">
            <v>1.209279225</v>
          </cell>
          <cell r="P16">
            <v>1.209279225</v>
          </cell>
          <cell r="Q16">
            <v>1.209279225</v>
          </cell>
          <cell r="R16">
            <v>1.209279225</v>
          </cell>
          <cell r="S16">
            <v>1.209279225</v>
          </cell>
          <cell r="T16">
            <v>1.209279225</v>
          </cell>
          <cell r="U16">
            <v>1.232760375</v>
          </cell>
          <cell r="V16">
            <v>1.2943983937500001</v>
          </cell>
          <cell r="W16">
            <v>1.2943983937500001</v>
          </cell>
          <cell r="X16">
            <v>1.2811449617999999</v>
          </cell>
          <cell r="Y16">
            <v>1.2811449617999999</v>
          </cell>
          <cell r="Z16">
            <v>1.2811449617999999</v>
          </cell>
          <cell r="AA16">
            <v>1.2811449617999999</v>
          </cell>
          <cell r="AB16">
            <v>1.2811449617999999</v>
          </cell>
          <cell r="AC16">
            <v>1.2811449617999999</v>
          </cell>
          <cell r="AD16">
            <v>1.2943983937500001</v>
          </cell>
          <cell r="AE16">
            <v>1.2943983937500001</v>
          </cell>
          <cell r="AF16">
            <v>1.2943983937500001</v>
          </cell>
          <cell r="AG16">
            <v>1.2943983937500001</v>
          </cell>
          <cell r="AH16">
            <v>1.2455576017500003</v>
          </cell>
          <cell r="AI16">
            <v>1.11815</v>
          </cell>
          <cell r="AJ16">
            <v>1.209279225</v>
          </cell>
          <cell r="AK16">
            <v>1.2187835</v>
          </cell>
          <cell r="AL16"/>
          <cell r="AM16">
            <v>1.2450879787500002</v>
          </cell>
        </row>
        <row r="17">
          <cell r="A17">
            <v>1</v>
          </cell>
          <cell r="B17">
            <v>2</v>
          </cell>
          <cell r="C17">
            <v>3</v>
          </cell>
          <cell r="D17">
            <v>4</v>
          </cell>
          <cell r="E17">
            <v>5</v>
          </cell>
          <cell r="F17">
            <v>6</v>
          </cell>
          <cell r="G17">
            <v>7</v>
          </cell>
          <cell r="H17">
            <v>8</v>
          </cell>
          <cell r="I17">
            <v>9</v>
          </cell>
          <cell r="J17">
            <v>10</v>
          </cell>
          <cell r="K17">
            <v>11</v>
          </cell>
          <cell r="L17">
            <v>12</v>
          </cell>
          <cell r="M17">
            <v>13</v>
          </cell>
          <cell r="N17">
            <v>14</v>
          </cell>
          <cell r="O17">
            <v>15</v>
          </cell>
          <cell r="P17">
            <v>16</v>
          </cell>
          <cell r="Q17">
            <v>17</v>
          </cell>
          <cell r="R17">
            <v>18</v>
          </cell>
          <cell r="S17">
            <v>19</v>
          </cell>
          <cell r="T17">
            <v>20</v>
          </cell>
          <cell r="U17">
            <v>21</v>
          </cell>
          <cell r="V17">
            <v>22</v>
          </cell>
          <cell r="W17">
            <v>23</v>
          </cell>
          <cell r="X17">
            <v>24</v>
          </cell>
          <cell r="Y17">
            <v>25</v>
          </cell>
          <cell r="Z17">
            <v>26</v>
          </cell>
          <cell r="AA17">
            <v>27</v>
          </cell>
          <cell r="AB17">
            <v>28</v>
          </cell>
          <cell r="AC17">
            <v>29</v>
          </cell>
          <cell r="AD17">
            <v>30</v>
          </cell>
          <cell r="AE17">
            <v>31</v>
          </cell>
          <cell r="AF17">
            <v>32</v>
          </cell>
          <cell r="AG17">
            <v>33</v>
          </cell>
          <cell r="AH17">
            <v>34</v>
          </cell>
          <cell r="AI17">
            <v>35</v>
          </cell>
          <cell r="AJ17">
            <v>36</v>
          </cell>
          <cell r="AK17">
            <v>37</v>
          </cell>
          <cell r="AL17">
            <v>38</v>
          </cell>
          <cell r="AM17">
            <v>39</v>
          </cell>
        </row>
        <row r="18">
          <cell r="E18"/>
        </row>
        <row r="19">
          <cell r="E19"/>
        </row>
        <row r="20">
          <cell r="B20" t="str">
            <v>2023 Price Increases</v>
          </cell>
          <cell r="C20"/>
          <cell r="D20"/>
          <cell r="E20"/>
          <cell r="F20"/>
          <cell r="G20"/>
          <cell r="H20"/>
          <cell r="I20"/>
          <cell r="J20"/>
          <cell r="K20"/>
          <cell r="L20"/>
          <cell r="M20"/>
          <cell r="N20"/>
          <cell r="O20"/>
          <cell r="P20"/>
          <cell r="Q20"/>
          <cell r="R20"/>
          <cell r="S20"/>
          <cell r="T20"/>
          <cell r="U20"/>
          <cell r="V20"/>
          <cell r="W20"/>
          <cell r="X20"/>
          <cell r="Y20"/>
          <cell r="Z20"/>
          <cell r="AA20"/>
          <cell r="AB20"/>
          <cell r="AC20"/>
          <cell r="AD20"/>
          <cell r="AE20"/>
          <cell r="AF20"/>
          <cell r="AG20"/>
          <cell r="AH20"/>
          <cell r="AI20"/>
          <cell r="AJ20"/>
          <cell r="AK20"/>
        </row>
        <row r="21">
          <cell r="B21"/>
          <cell r="C21"/>
          <cell r="D21"/>
          <cell r="E21"/>
          <cell r="F21"/>
          <cell r="G21"/>
          <cell r="H21"/>
          <cell r="I21"/>
          <cell r="J21"/>
          <cell r="K21"/>
          <cell r="L21"/>
          <cell r="M21"/>
          <cell r="N21"/>
          <cell r="O21"/>
          <cell r="P21"/>
          <cell r="Q21"/>
          <cell r="R21"/>
          <cell r="S21"/>
          <cell r="T21"/>
          <cell r="U21"/>
          <cell r="V21"/>
          <cell r="W21"/>
          <cell r="X21"/>
          <cell r="Y21"/>
          <cell r="Z21"/>
          <cell r="AA21"/>
          <cell r="AB21"/>
          <cell r="AC21"/>
          <cell r="AD21"/>
          <cell r="AE21"/>
          <cell r="AF21"/>
          <cell r="AG21"/>
          <cell r="AH21"/>
          <cell r="AI21"/>
          <cell r="AJ21"/>
          <cell r="AK21"/>
        </row>
        <row r="22">
          <cell r="B22" t="str">
            <v>Canada</v>
          </cell>
          <cell r="C22"/>
          <cell r="D22"/>
          <cell r="E22"/>
          <cell r="F22"/>
          <cell r="G22">
            <v>0.08</v>
          </cell>
          <cell r="H22">
            <v>0.08</v>
          </cell>
          <cell r="I22">
            <v>0.08</v>
          </cell>
          <cell r="J22">
            <v>0.08</v>
          </cell>
          <cell r="K22">
            <v>0.08</v>
          </cell>
          <cell r="L22">
            <v>0.08</v>
          </cell>
          <cell r="M22">
            <v>0.08</v>
          </cell>
          <cell r="N22">
            <v>0.08</v>
          </cell>
          <cell r="O22">
            <v>0.08</v>
          </cell>
          <cell r="P22">
            <v>0.08</v>
          </cell>
          <cell r="Q22">
            <v>0.08</v>
          </cell>
          <cell r="R22">
            <v>0.08</v>
          </cell>
          <cell r="S22">
            <v>0.08</v>
          </cell>
          <cell r="T22">
            <v>0.08</v>
          </cell>
          <cell r="U22">
            <v>0.08</v>
          </cell>
          <cell r="V22">
            <v>0.08</v>
          </cell>
          <cell r="W22">
            <v>0.08</v>
          </cell>
          <cell r="X22">
            <v>0.08</v>
          </cell>
          <cell r="Y22">
            <v>0.08</v>
          </cell>
          <cell r="Z22">
            <v>0.08</v>
          </cell>
          <cell r="AA22">
            <v>0.08</v>
          </cell>
          <cell r="AB22">
            <v>0.08</v>
          </cell>
          <cell r="AC22">
            <v>0.08</v>
          </cell>
          <cell r="AD22">
            <v>0.08</v>
          </cell>
          <cell r="AE22">
            <v>0.08</v>
          </cell>
          <cell r="AF22">
            <v>0.08</v>
          </cell>
          <cell r="AG22">
            <v>0.08</v>
          </cell>
          <cell r="AH22">
            <v>0.08</v>
          </cell>
          <cell r="AI22">
            <v>0.08</v>
          </cell>
          <cell r="AJ22">
            <v>0.08</v>
          </cell>
          <cell r="AK22">
            <v>0.08</v>
          </cell>
          <cell r="AL22"/>
          <cell r="AM22">
            <v>0.08</v>
          </cell>
        </row>
        <row r="23">
          <cell r="B23" t="str">
            <v>China</v>
          </cell>
          <cell r="C23"/>
          <cell r="D23"/>
          <cell r="E23"/>
          <cell r="F23"/>
          <cell r="G23">
            <v>7.0000000000000007E-2</v>
          </cell>
          <cell r="H23">
            <v>7.0000000000000007E-2</v>
          </cell>
          <cell r="I23">
            <v>7.0000000000000007E-2</v>
          </cell>
          <cell r="J23">
            <v>7.0000000000000007E-2</v>
          </cell>
          <cell r="K23">
            <v>7.0000000000000007E-2</v>
          </cell>
          <cell r="L23">
            <v>7.0000000000000007E-2</v>
          </cell>
          <cell r="M23">
            <v>7.0000000000000007E-2</v>
          </cell>
          <cell r="N23">
            <v>7.0000000000000007E-2</v>
          </cell>
          <cell r="O23">
            <v>7.0000000000000007E-2</v>
          </cell>
          <cell r="P23">
            <v>7.0000000000000007E-2</v>
          </cell>
          <cell r="Q23">
            <v>7.0000000000000007E-2</v>
          </cell>
          <cell r="R23">
            <v>7.0000000000000007E-2</v>
          </cell>
          <cell r="S23">
            <v>7.0000000000000007E-2</v>
          </cell>
          <cell r="T23">
            <v>7.0000000000000007E-2</v>
          </cell>
          <cell r="U23">
            <v>7.0000000000000007E-2</v>
          </cell>
          <cell r="V23">
            <v>7.0000000000000007E-2</v>
          </cell>
          <cell r="W23">
            <v>7.0000000000000007E-2</v>
          </cell>
          <cell r="X23">
            <v>7.0000000000000007E-2</v>
          </cell>
          <cell r="Y23">
            <v>7.0000000000000007E-2</v>
          </cell>
          <cell r="Z23">
            <v>7.0000000000000007E-2</v>
          </cell>
          <cell r="AA23">
            <v>7.0000000000000007E-2</v>
          </cell>
          <cell r="AB23">
            <v>7.0000000000000007E-2</v>
          </cell>
          <cell r="AC23">
            <v>7.0000000000000007E-2</v>
          </cell>
          <cell r="AD23">
            <v>7.0000000000000007E-2</v>
          </cell>
          <cell r="AE23">
            <v>7.0000000000000007E-2</v>
          </cell>
          <cell r="AF23">
            <v>7.0000000000000007E-2</v>
          </cell>
          <cell r="AG23">
            <v>7.0000000000000007E-2</v>
          </cell>
          <cell r="AH23">
            <v>7.0000000000000007E-2</v>
          </cell>
          <cell r="AI23">
            <v>7.0000000000000007E-2</v>
          </cell>
          <cell r="AJ23">
            <v>7.0000000000000007E-2</v>
          </cell>
          <cell r="AK23">
            <v>7.0000000000000007E-2</v>
          </cell>
          <cell r="AL23"/>
          <cell r="AM23">
            <v>7.0000000000000007E-2</v>
          </cell>
        </row>
        <row r="24">
          <cell r="B24" t="str">
            <v>Emerging Markets</v>
          </cell>
          <cell r="C24"/>
          <cell r="D24"/>
          <cell r="E24"/>
          <cell r="F24"/>
          <cell r="G24">
            <v>7.0000000000000007E-2</v>
          </cell>
          <cell r="H24">
            <v>7.0000000000000007E-2</v>
          </cell>
          <cell r="I24">
            <v>7.0000000000000007E-2</v>
          </cell>
          <cell r="J24">
            <v>7.0000000000000007E-2</v>
          </cell>
          <cell r="K24">
            <v>7.0000000000000007E-2</v>
          </cell>
          <cell r="L24">
            <v>7.0000000000000007E-2</v>
          </cell>
          <cell r="M24">
            <v>7.0000000000000007E-2</v>
          </cell>
          <cell r="N24">
            <v>7.0000000000000007E-2</v>
          </cell>
          <cell r="O24">
            <v>7.0000000000000007E-2</v>
          </cell>
          <cell r="P24">
            <v>7.0000000000000007E-2</v>
          </cell>
          <cell r="Q24">
            <v>7.0000000000000007E-2</v>
          </cell>
          <cell r="R24">
            <v>7.0000000000000007E-2</v>
          </cell>
          <cell r="S24">
            <v>7.0000000000000007E-2</v>
          </cell>
          <cell r="T24">
            <v>7.0000000000000007E-2</v>
          </cell>
          <cell r="U24">
            <v>7.0000000000000007E-2</v>
          </cell>
          <cell r="V24">
            <v>7.0000000000000007E-2</v>
          </cell>
          <cell r="W24">
            <v>7.0000000000000007E-2</v>
          </cell>
          <cell r="X24">
            <v>7.0000000000000007E-2</v>
          </cell>
          <cell r="Y24">
            <v>7.0000000000000007E-2</v>
          </cell>
          <cell r="Z24">
            <v>7.0000000000000007E-2</v>
          </cell>
          <cell r="AA24">
            <v>7.0000000000000007E-2</v>
          </cell>
          <cell r="AB24">
            <v>7.0000000000000007E-2</v>
          </cell>
          <cell r="AC24">
            <v>7.0000000000000007E-2</v>
          </cell>
          <cell r="AD24">
            <v>7.0000000000000007E-2</v>
          </cell>
          <cell r="AE24">
            <v>7.0000000000000007E-2</v>
          </cell>
          <cell r="AF24">
            <v>7.0000000000000007E-2</v>
          </cell>
          <cell r="AG24">
            <v>7.0000000000000007E-2</v>
          </cell>
          <cell r="AH24">
            <v>7.0000000000000007E-2</v>
          </cell>
          <cell r="AI24">
            <v>7.0000000000000007E-2</v>
          </cell>
          <cell r="AJ24">
            <v>7.0000000000000007E-2</v>
          </cell>
          <cell r="AK24">
            <v>0.06</v>
          </cell>
          <cell r="AL24"/>
          <cell r="AM24">
            <v>7.0000000000000007E-2</v>
          </cell>
        </row>
        <row r="25">
          <cell r="B25" t="str">
            <v>Euro Member Countries</v>
          </cell>
          <cell r="C25"/>
          <cell r="D25"/>
          <cell r="E25"/>
          <cell r="F25"/>
          <cell r="G25">
            <v>7.0000000000000007E-2</v>
          </cell>
          <cell r="H25">
            <v>7.0000000000000007E-2</v>
          </cell>
          <cell r="I25">
            <v>7.0000000000000007E-2</v>
          </cell>
          <cell r="J25">
            <v>7.0000000000000007E-2</v>
          </cell>
          <cell r="K25">
            <v>7.0000000000000007E-2</v>
          </cell>
          <cell r="L25">
            <v>7.0000000000000007E-2</v>
          </cell>
          <cell r="M25">
            <v>7.0000000000000007E-2</v>
          </cell>
          <cell r="N25">
            <v>7.0000000000000007E-2</v>
          </cell>
          <cell r="O25">
            <v>7.0000000000000007E-2</v>
          </cell>
          <cell r="P25">
            <v>7.0000000000000007E-2</v>
          </cell>
          <cell r="Q25">
            <v>7.0000000000000007E-2</v>
          </cell>
          <cell r="R25">
            <v>7.0000000000000007E-2</v>
          </cell>
          <cell r="S25">
            <v>7.0000000000000007E-2</v>
          </cell>
          <cell r="T25">
            <v>7.0000000000000007E-2</v>
          </cell>
          <cell r="U25">
            <v>7.0000000000000007E-2</v>
          </cell>
          <cell r="V25">
            <v>7.0000000000000007E-2</v>
          </cell>
          <cell r="W25">
            <v>7.0000000000000007E-2</v>
          </cell>
          <cell r="X25">
            <v>7.0000000000000007E-2</v>
          </cell>
          <cell r="Y25">
            <v>7.0000000000000007E-2</v>
          </cell>
          <cell r="Z25">
            <v>7.0000000000000007E-2</v>
          </cell>
          <cell r="AA25">
            <v>7.0000000000000007E-2</v>
          </cell>
          <cell r="AB25">
            <v>7.0000000000000007E-2</v>
          </cell>
          <cell r="AC25">
            <v>7.0000000000000007E-2</v>
          </cell>
          <cell r="AD25">
            <v>7.0000000000000007E-2</v>
          </cell>
          <cell r="AE25">
            <v>7.0000000000000007E-2</v>
          </cell>
          <cell r="AF25">
            <v>7.0000000000000007E-2</v>
          </cell>
          <cell r="AG25">
            <v>7.0000000000000007E-2</v>
          </cell>
          <cell r="AH25">
            <v>7.0000000000000007E-2</v>
          </cell>
          <cell r="AI25">
            <v>7.0000000000000007E-2</v>
          </cell>
          <cell r="AJ25">
            <v>7.0000000000000007E-2</v>
          </cell>
          <cell r="AK25">
            <v>0.06</v>
          </cell>
          <cell r="AL25"/>
          <cell r="AM25">
            <v>7.0000000000000007E-2</v>
          </cell>
        </row>
        <row r="26">
          <cell r="B26" t="str">
            <v>Hong Kong</v>
          </cell>
          <cell r="C26"/>
          <cell r="D26"/>
          <cell r="E26"/>
          <cell r="F26"/>
          <cell r="G26">
            <v>7.0000000000000007E-2</v>
          </cell>
          <cell r="H26">
            <v>7.0000000000000007E-2</v>
          </cell>
          <cell r="I26">
            <v>7.0000000000000007E-2</v>
          </cell>
          <cell r="J26">
            <v>7.0000000000000007E-2</v>
          </cell>
          <cell r="K26">
            <v>7.0000000000000007E-2</v>
          </cell>
          <cell r="L26">
            <v>7.0000000000000007E-2</v>
          </cell>
          <cell r="M26">
            <v>7.0000000000000007E-2</v>
          </cell>
          <cell r="N26">
            <v>7.0000000000000007E-2</v>
          </cell>
          <cell r="O26">
            <v>7.0000000000000007E-2</v>
          </cell>
          <cell r="P26">
            <v>7.0000000000000007E-2</v>
          </cell>
          <cell r="Q26">
            <v>7.0000000000000007E-2</v>
          </cell>
          <cell r="R26">
            <v>7.0000000000000007E-2</v>
          </cell>
          <cell r="S26">
            <v>7.0000000000000007E-2</v>
          </cell>
          <cell r="T26">
            <v>7.0000000000000007E-2</v>
          </cell>
          <cell r="U26">
            <v>7.0000000000000007E-2</v>
          </cell>
          <cell r="V26">
            <v>7.0000000000000007E-2</v>
          </cell>
          <cell r="W26">
            <v>7.0000000000000007E-2</v>
          </cell>
          <cell r="X26">
            <v>7.0000000000000007E-2</v>
          </cell>
          <cell r="Y26">
            <v>7.0000000000000007E-2</v>
          </cell>
          <cell r="Z26">
            <v>7.0000000000000007E-2</v>
          </cell>
          <cell r="AA26">
            <v>7.0000000000000007E-2</v>
          </cell>
          <cell r="AB26">
            <v>7.0000000000000007E-2</v>
          </cell>
          <cell r="AC26">
            <v>7.0000000000000007E-2</v>
          </cell>
          <cell r="AD26">
            <v>7.0000000000000007E-2</v>
          </cell>
          <cell r="AE26">
            <v>7.0000000000000007E-2</v>
          </cell>
          <cell r="AF26">
            <v>7.0000000000000007E-2</v>
          </cell>
          <cell r="AG26">
            <v>7.0000000000000007E-2</v>
          </cell>
          <cell r="AH26">
            <v>7.0000000000000007E-2</v>
          </cell>
          <cell r="AI26">
            <v>7.0000000000000007E-2</v>
          </cell>
          <cell r="AJ26">
            <v>7.0000000000000007E-2</v>
          </cell>
          <cell r="AK26">
            <v>7.0000000000000007E-2</v>
          </cell>
          <cell r="AL26"/>
          <cell r="AM26">
            <v>7.0000000000000007E-2</v>
          </cell>
        </row>
        <row r="27">
          <cell r="B27" t="str">
            <v>India</v>
          </cell>
          <cell r="C27"/>
          <cell r="D27"/>
          <cell r="E27"/>
          <cell r="F27"/>
          <cell r="G27">
            <v>7.0000000000000007E-2</v>
          </cell>
          <cell r="H27">
            <v>7.0000000000000007E-2</v>
          </cell>
          <cell r="I27">
            <v>7.0000000000000007E-2</v>
          </cell>
          <cell r="J27">
            <v>7.0000000000000007E-2</v>
          </cell>
          <cell r="K27">
            <v>7.0000000000000007E-2</v>
          </cell>
          <cell r="L27">
            <v>7.0000000000000007E-2</v>
          </cell>
          <cell r="M27">
            <v>7.0000000000000007E-2</v>
          </cell>
          <cell r="N27">
            <v>7.0000000000000007E-2</v>
          </cell>
          <cell r="O27">
            <v>7.0000000000000007E-2</v>
          </cell>
          <cell r="P27">
            <v>7.0000000000000007E-2</v>
          </cell>
          <cell r="Q27">
            <v>7.0000000000000007E-2</v>
          </cell>
          <cell r="R27">
            <v>7.0000000000000007E-2</v>
          </cell>
          <cell r="S27">
            <v>7.0000000000000007E-2</v>
          </cell>
          <cell r="T27">
            <v>7.0000000000000007E-2</v>
          </cell>
          <cell r="U27">
            <v>7.0000000000000007E-2</v>
          </cell>
          <cell r="V27">
            <v>7.0000000000000007E-2</v>
          </cell>
          <cell r="W27">
            <v>7.0000000000000007E-2</v>
          </cell>
          <cell r="X27">
            <v>7.0000000000000007E-2</v>
          </cell>
          <cell r="Y27">
            <v>7.0000000000000007E-2</v>
          </cell>
          <cell r="Z27">
            <v>7.0000000000000007E-2</v>
          </cell>
          <cell r="AA27">
            <v>7.0000000000000007E-2</v>
          </cell>
          <cell r="AB27">
            <v>7.0000000000000007E-2</v>
          </cell>
          <cell r="AC27">
            <v>7.0000000000000007E-2</v>
          </cell>
          <cell r="AD27">
            <v>7.0000000000000007E-2</v>
          </cell>
          <cell r="AE27">
            <v>7.0000000000000007E-2</v>
          </cell>
          <cell r="AF27">
            <v>7.0000000000000007E-2</v>
          </cell>
          <cell r="AG27">
            <v>7.0000000000000007E-2</v>
          </cell>
          <cell r="AH27">
            <v>7.0000000000000007E-2</v>
          </cell>
          <cell r="AI27">
            <v>7.0000000000000007E-2</v>
          </cell>
          <cell r="AJ27">
            <v>7.0000000000000007E-2</v>
          </cell>
          <cell r="AK27">
            <v>7.0000000000000007E-2</v>
          </cell>
          <cell r="AL27"/>
          <cell r="AM27">
            <v>7.0000000000000007E-2</v>
          </cell>
        </row>
        <row r="28">
          <cell r="B28" t="str">
            <v>Japan</v>
          </cell>
          <cell r="C28"/>
          <cell r="D28"/>
          <cell r="E28"/>
          <cell r="F28"/>
          <cell r="G28">
            <v>7.0000000000000007E-2</v>
          </cell>
          <cell r="H28">
            <v>7.0000000000000007E-2</v>
          </cell>
          <cell r="I28">
            <v>7.0000000000000007E-2</v>
          </cell>
          <cell r="J28">
            <v>7.0000000000000007E-2</v>
          </cell>
          <cell r="K28">
            <v>7.0000000000000007E-2</v>
          </cell>
          <cell r="L28">
            <v>7.0000000000000007E-2</v>
          </cell>
          <cell r="M28">
            <v>7.0000000000000007E-2</v>
          </cell>
          <cell r="N28">
            <v>7.0000000000000007E-2</v>
          </cell>
          <cell r="O28">
            <v>7.0000000000000007E-2</v>
          </cell>
          <cell r="P28">
            <v>7.0000000000000007E-2</v>
          </cell>
          <cell r="Q28">
            <v>7.0000000000000007E-2</v>
          </cell>
          <cell r="R28">
            <v>7.0000000000000007E-2</v>
          </cell>
          <cell r="S28">
            <v>7.0000000000000007E-2</v>
          </cell>
          <cell r="T28">
            <v>7.0000000000000007E-2</v>
          </cell>
          <cell r="U28">
            <v>7.0000000000000007E-2</v>
          </cell>
          <cell r="V28">
            <v>7.0000000000000007E-2</v>
          </cell>
          <cell r="W28">
            <v>7.0000000000000007E-2</v>
          </cell>
          <cell r="X28">
            <v>7.0000000000000007E-2</v>
          </cell>
          <cell r="Y28">
            <v>7.0000000000000007E-2</v>
          </cell>
          <cell r="Z28">
            <v>7.0000000000000007E-2</v>
          </cell>
          <cell r="AA28">
            <v>7.0000000000000007E-2</v>
          </cell>
          <cell r="AB28">
            <v>7.0000000000000007E-2</v>
          </cell>
          <cell r="AC28">
            <v>7.0000000000000007E-2</v>
          </cell>
          <cell r="AD28">
            <v>7.0000000000000007E-2</v>
          </cell>
          <cell r="AE28">
            <v>7.0000000000000007E-2</v>
          </cell>
          <cell r="AF28">
            <v>7.0000000000000007E-2</v>
          </cell>
          <cell r="AG28">
            <v>7.0000000000000007E-2</v>
          </cell>
          <cell r="AH28">
            <v>7.0000000000000007E-2</v>
          </cell>
          <cell r="AI28">
            <v>7.0000000000000007E-2</v>
          </cell>
          <cell r="AJ28">
            <v>7.0000000000000007E-2</v>
          </cell>
          <cell r="AK28">
            <v>7.0000000000000007E-2</v>
          </cell>
          <cell r="AL28"/>
          <cell r="AM28">
            <v>7.0000000000000007E-2</v>
          </cell>
        </row>
        <row r="29">
          <cell r="B29" t="str">
            <v>Korea (South)</v>
          </cell>
          <cell r="C29"/>
          <cell r="D29"/>
          <cell r="E29"/>
          <cell r="F29"/>
          <cell r="G29">
            <v>7.0000000000000007E-2</v>
          </cell>
          <cell r="H29">
            <v>7.0000000000000007E-2</v>
          </cell>
          <cell r="I29">
            <v>7.0000000000000007E-2</v>
          </cell>
          <cell r="J29">
            <v>7.0000000000000007E-2</v>
          </cell>
          <cell r="K29">
            <v>7.0000000000000007E-2</v>
          </cell>
          <cell r="L29">
            <v>7.0000000000000007E-2</v>
          </cell>
          <cell r="M29">
            <v>7.0000000000000007E-2</v>
          </cell>
          <cell r="N29">
            <v>7.0000000000000007E-2</v>
          </cell>
          <cell r="O29">
            <v>7.0000000000000007E-2</v>
          </cell>
          <cell r="P29">
            <v>7.0000000000000007E-2</v>
          </cell>
          <cell r="Q29">
            <v>7.0000000000000007E-2</v>
          </cell>
          <cell r="R29">
            <v>7.0000000000000007E-2</v>
          </cell>
          <cell r="S29">
            <v>7.0000000000000007E-2</v>
          </cell>
          <cell r="T29">
            <v>7.0000000000000007E-2</v>
          </cell>
          <cell r="U29">
            <v>7.0000000000000007E-2</v>
          </cell>
          <cell r="V29">
            <v>7.0000000000000007E-2</v>
          </cell>
          <cell r="W29">
            <v>7.0000000000000007E-2</v>
          </cell>
          <cell r="X29">
            <v>7.0000000000000007E-2</v>
          </cell>
          <cell r="Y29">
            <v>7.0000000000000007E-2</v>
          </cell>
          <cell r="Z29">
            <v>7.0000000000000007E-2</v>
          </cell>
          <cell r="AA29">
            <v>7.0000000000000007E-2</v>
          </cell>
          <cell r="AB29">
            <v>7.0000000000000007E-2</v>
          </cell>
          <cell r="AC29">
            <v>7.0000000000000007E-2</v>
          </cell>
          <cell r="AD29">
            <v>7.0000000000000007E-2</v>
          </cell>
          <cell r="AE29">
            <v>7.0000000000000007E-2</v>
          </cell>
          <cell r="AF29">
            <v>7.0000000000000007E-2</v>
          </cell>
          <cell r="AG29">
            <v>7.0000000000000007E-2</v>
          </cell>
          <cell r="AH29">
            <v>7.0000000000000007E-2</v>
          </cell>
          <cell r="AI29">
            <v>7.0000000000000007E-2</v>
          </cell>
          <cell r="AJ29">
            <v>7.0000000000000007E-2</v>
          </cell>
          <cell r="AK29">
            <v>7.0000000000000007E-2</v>
          </cell>
          <cell r="AL29"/>
          <cell r="AM29">
            <v>7.0000000000000007E-2</v>
          </cell>
        </row>
        <row r="30">
          <cell r="B30" t="str">
            <v>Latin America</v>
          </cell>
          <cell r="C30"/>
          <cell r="D30"/>
          <cell r="E30"/>
          <cell r="F30"/>
          <cell r="G30">
            <v>0.08</v>
          </cell>
          <cell r="H30">
            <v>0.08</v>
          </cell>
          <cell r="I30">
            <v>0.08</v>
          </cell>
          <cell r="J30">
            <v>0.08</v>
          </cell>
          <cell r="K30">
            <v>0.08</v>
          </cell>
          <cell r="L30">
            <v>0.08</v>
          </cell>
          <cell r="M30">
            <v>0.08</v>
          </cell>
          <cell r="N30">
            <v>0.08</v>
          </cell>
          <cell r="O30">
            <v>0.08</v>
          </cell>
          <cell r="P30">
            <v>0.08</v>
          </cell>
          <cell r="Q30">
            <v>0.08</v>
          </cell>
          <cell r="R30">
            <v>0.08</v>
          </cell>
          <cell r="S30">
            <v>0.08</v>
          </cell>
          <cell r="T30">
            <v>0.08</v>
          </cell>
          <cell r="U30">
            <v>0.08</v>
          </cell>
          <cell r="V30">
            <v>0.08</v>
          </cell>
          <cell r="W30">
            <v>0.08</v>
          </cell>
          <cell r="X30">
            <v>0.08</v>
          </cell>
          <cell r="Y30">
            <v>0.08</v>
          </cell>
          <cell r="Z30">
            <v>0.08</v>
          </cell>
          <cell r="AA30">
            <v>0.08</v>
          </cell>
          <cell r="AB30">
            <v>0.08</v>
          </cell>
          <cell r="AC30">
            <v>0.08</v>
          </cell>
          <cell r="AD30">
            <v>0.08</v>
          </cell>
          <cell r="AE30">
            <v>0.08</v>
          </cell>
          <cell r="AF30">
            <v>0.08</v>
          </cell>
          <cell r="AG30">
            <v>0.08</v>
          </cell>
          <cell r="AH30">
            <v>0.08</v>
          </cell>
          <cell r="AI30">
            <v>0.08</v>
          </cell>
          <cell r="AJ30">
            <v>0.08</v>
          </cell>
          <cell r="AK30">
            <v>0.08</v>
          </cell>
          <cell r="AL30"/>
          <cell r="AM30">
            <v>0.08</v>
          </cell>
        </row>
        <row r="31">
          <cell r="B31" t="str">
            <v>Singapore</v>
          </cell>
          <cell r="C31"/>
          <cell r="D31"/>
          <cell r="E31"/>
          <cell r="F31"/>
          <cell r="G31">
            <v>7.0000000000000007E-2</v>
          </cell>
          <cell r="H31">
            <v>7.0000000000000007E-2</v>
          </cell>
          <cell r="I31">
            <v>7.0000000000000007E-2</v>
          </cell>
          <cell r="J31">
            <v>7.0000000000000007E-2</v>
          </cell>
          <cell r="K31">
            <v>7.0000000000000007E-2</v>
          </cell>
          <cell r="L31">
            <v>7.0000000000000007E-2</v>
          </cell>
          <cell r="M31">
            <v>7.0000000000000007E-2</v>
          </cell>
          <cell r="N31">
            <v>7.0000000000000007E-2</v>
          </cell>
          <cell r="O31">
            <v>7.0000000000000007E-2</v>
          </cell>
          <cell r="P31">
            <v>7.0000000000000007E-2</v>
          </cell>
          <cell r="Q31">
            <v>7.0000000000000007E-2</v>
          </cell>
          <cell r="R31">
            <v>7.0000000000000007E-2</v>
          </cell>
          <cell r="S31">
            <v>7.0000000000000007E-2</v>
          </cell>
          <cell r="T31">
            <v>7.0000000000000007E-2</v>
          </cell>
          <cell r="U31">
            <v>7.0000000000000007E-2</v>
          </cell>
          <cell r="V31">
            <v>7.0000000000000007E-2</v>
          </cell>
          <cell r="W31">
            <v>7.0000000000000007E-2</v>
          </cell>
          <cell r="X31">
            <v>7.0000000000000007E-2</v>
          </cell>
          <cell r="Y31">
            <v>7.0000000000000007E-2</v>
          </cell>
          <cell r="Z31">
            <v>7.0000000000000007E-2</v>
          </cell>
          <cell r="AA31">
            <v>7.0000000000000007E-2</v>
          </cell>
          <cell r="AB31">
            <v>7.0000000000000007E-2</v>
          </cell>
          <cell r="AC31">
            <v>7.0000000000000007E-2</v>
          </cell>
          <cell r="AD31">
            <v>7.0000000000000007E-2</v>
          </cell>
          <cell r="AE31">
            <v>7.0000000000000007E-2</v>
          </cell>
          <cell r="AF31">
            <v>7.0000000000000007E-2</v>
          </cell>
          <cell r="AG31">
            <v>7.0000000000000007E-2</v>
          </cell>
          <cell r="AH31">
            <v>7.0000000000000007E-2</v>
          </cell>
          <cell r="AI31">
            <v>7.0000000000000007E-2</v>
          </cell>
          <cell r="AJ31">
            <v>7.0000000000000007E-2</v>
          </cell>
          <cell r="AK31">
            <v>7.0000000000000007E-2</v>
          </cell>
          <cell r="AL31"/>
          <cell r="AM31">
            <v>7.0000000000000007E-2</v>
          </cell>
        </row>
        <row r="32">
          <cell r="B32" t="str">
            <v>Taiwan</v>
          </cell>
          <cell r="C32"/>
          <cell r="D32"/>
          <cell r="E32"/>
          <cell r="F32"/>
          <cell r="G32">
            <v>7.0000000000000007E-2</v>
          </cell>
          <cell r="H32">
            <v>7.0000000000000007E-2</v>
          </cell>
          <cell r="I32">
            <v>7.0000000000000007E-2</v>
          </cell>
          <cell r="J32">
            <v>7.0000000000000007E-2</v>
          </cell>
          <cell r="K32">
            <v>7.0000000000000007E-2</v>
          </cell>
          <cell r="L32">
            <v>7.0000000000000007E-2</v>
          </cell>
          <cell r="M32">
            <v>7.0000000000000007E-2</v>
          </cell>
          <cell r="N32">
            <v>7.0000000000000007E-2</v>
          </cell>
          <cell r="O32">
            <v>7.0000000000000007E-2</v>
          </cell>
          <cell r="P32">
            <v>7.0000000000000007E-2</v>
          </cell>
          <cell r="Q32">
            <v>7.0000000000000007E-2</v>
          </cell>
          <cell r="R32">
            <v>7.0000000000000007E-2</v>
          </cell>
          <cell r="S32">
            <v>7.0000000000000007E-2</v>
          </cell>
          <cell r="T32">
            <v>7.0000000000000007E-2</v>
          </cell>
          <cell r="U32">
            <v>7.0000000000000007E-2</v>
          </cell>
          <cell r="V32">
            <v>7.0000000000000007E-2</v>
          </cell>
          <cell r="W32">
            <v>7.0000000000000007E-2</v>
          </cell>
          <cell r="X32">
            <v>7.0000000000000007E-2</v>
          </cell>
          <cell r="Y32">
            <v>7.0000000000000007E-2</v>
          </cell>
          <cell r="Z32">
            <v>7.0000000000000007E-2</v>
          </cell>
          <cell r="AA32">
            <v>7.0000000000000007E-2</v>
          </cell>
          <cell r="AB32">
            <v>7.0000000000000007E-2</v>
          </cell>
          <cell r="AC32">
            <v>7.0000000000000007E-2</v>
          </cell>
          <cell r="AD32">
            <v>7.0000000000000007E-2</v>
          </cell>
          <cell r="AE32">
            <v>7.0000000000000007E-2</v>
          </cell>
          <cell r="AF32">
            <v>7.0000000000000007E-2</v>
          </cell>
          <cell r="AG32">
            <v>7.0000000000000007E-2</v>
          </cell>
          <cell r="AH32">
            <v>7.0000000000000007E-2</v>
          </cell>
          <cell r="AI32">
            <v>7.0000000000000007E-2</v>
          </cell>
          <cell r="AJ32">
            <v>7.0000000000000007E-2</v>
          </cell>
          <cell r="AK32">
            <v>7.0000000000000007E-2</v>
          </cell>
          <cell r="AL32"/>
          <cell r="AM32">
            <v>7.0000000000000007E-2</v>
          </cell>
        </row>
        <row r="33">
          <cell r="B33" t="str">
            <v>United Kingdom</v>
          </cell>
          <cell r="C33"/>
          <cell r="D33"/>
          <cell r="E33"/>
          <cell r="F33"/>
          <cell r="G33">
            <v>7.0000000000000007E-2</v>
          </cell>
          <cell r="H33">
            <v>7.0000000000000007E-2</v>
          </cell>
          <cell r="I33">
            <v>7.0000000000000007E-2</v>
          </cell>
          <cell r="J33">
            <v>7.0000000000000007E-2</v>
          </cell>
          <cell r="K33">
            <v>7.0000000000000007E-2</v>
          </cell>
          <cell r="L33">
            <v>7.0000000000000007E-2</v>
          </cell>
          <cell r="M33">
            <v>7.0000000000000007E-2</v>
          </cell>
          <cell r="N33">
            <v>7.0000000000000007E-2</v>
          </cell>
          <cell r="O33">
            <v>7.0000000000000007E-2</v>
          </cell>
          <cell r="P33">
            <v>7.0000000000000007E-2</v>
          </cell>
          <cell r="Q33">
            <v>7.0000000000000007E-2</v>
          </cell>
          <cell r="R33">
            <v>7.0000000000000007E-2</v>
          </cell>
          <cell r="S33">
            <v>7.0000000000000007E-2</v>
          </cell>
          <cell r="T33">
            <v>7.0000000000000007E-2</v>
          </cell>
          <cell r="U33">
            <v>7.0000000000000007E-2</v>
          </cell>
          <cell r="V33">
            <v>7.0000000000000007E-2</v>
          </cell>
          <cell r="W33">
            <v>7.0000000000000007E-2</v>
          </cell>
          <cell r="X33">
            <v>7.0000000000000007E-2</v>
          </cell>
          <cell r="Y33">
            <v>7.0000000000000007E-2</v>
          </cell>
          <cell r="Z33">
            <v>7.0000000000000007E-2</v>
          </cell>
          <cell r="AA33">
            <v>7.0000000000000007E-2</v>
          </cell>
          <cell r="AB33">
            <v>7.0000000000000007E-2</v>
          </cell>
          <cell r="AC33">
            <v>7.0000000000000007E-2</v>
          </cell>
          <cell r="AD33">
            <v>7.0000000000000007E-2</v>
          </cell>
          <cell r="AE33">
            <v>7.0000000000000007E-2</v>
          </cell>
          <cell r="AF33">
            <v>7.0000000000000007E-2</v>
          </cell>
          <cell r="AG33">
            <v>7.0000000000000007E-2</v>
          </cell>
          <cell r="AH33">
            <v>7.0000000000000007E-2</v>
          </cell>
          <cell r="AI33">
            <v>7.0000000000000007E-2</v>
          </cell>
          <cell r="AJ33">
            <v>7.0000000000000007E-2</v>
          </cell>
          <cell r="AK33">
            <v>7.0000000000000007E-2</v>
          </cell>
          <cell r="AL33"/>
          <cell r="AM33">
            <v>7.0000000000000007E-2</v>
          </cell>
        </row>
        <row r="34">
          <cell r="B34" t="str">
            <v>United States</v>
          </cell>
          <cell r="C34"/>
          <cell r="D34"/>
          <cell r="E34"/>
          <cell r="F34"/>
          <cell r="G34">
            <v>0.08</v>
          </cell>
          <cell r="H34">
            <v>0.08</v>
          </cell>
          <cell r="I34">
            <v>0.08</v>
          </cell>
          <cell r="J34">
            <v>0.08</v>
          </cell>
          <cell r="K34">
            <v>0.08</v>
          </cell>
          <cell r="L34">
            <v>0.08</v>
          </cell>
          <cell r="M34">
            <v>0.08</v>
          </cell>
          <cell r="N34">
            <v>0.08</v>
          </cell>
          <cell r="O34">
            <v>0.08</v>
          </cell>
          <cell r="P34">
            <v>0.08</v>
          </cell>
          <cell r="Q34">
            <v>0.08</v>
          </cell>
          <cell r="R34">
            <v>0.08</v>
          </cell>
          <cell r="S34">
            <v>0.08</v>
          </cell>
          <cell r="T34">
            <v>0.08</v>
          </cell>
          <cell r="U34">
            <v>0.08</v>
          </cell>
          <cell r="V34">
            <v>0.08</v>
          </cell>
          <cell r="W34">
            <v>0.08</v>
          </cell>
          <cell r="X34">
            <v>0.08</v>
          </cell>
          <cell r="Y34">
            <v>0.08</v>
          </cell>
          <cell r="Z34">
            <v>0.08</v>
          </cell>
          <cell r="AA34">
            <v>0.08</v>
          </cell>
          <cell r="AB34">
            <v>0.08</v>
          </cell>
          <cell r="AC34">
            <v>0.08</v>
          </cell>
          <cell r="AD34">
            <v>0.08</v>
          </cell>
          <cell r="AE34">
            <v>0.08</v>
          </cell>
          <cell r="AF34">
            <v>0.08</v>
          </cell>
          <cell r="AG34">
            <v>0.08</v>
          </cell>
          <cell r="AH34">
            <v>0.08</v>
          </cell>
          <cell r="AI34">
            <v>0.08</v>
          </cell>
          <cell r="AJ34">
            <v>0.08</v>
          </cell>
          <cell r="AK34">
            <v>0.08</v>
          </cell>
          <cell r="AL34"/>
          <cell r="AM34">
            <v>0.08</v>
          </cell>
        </row>
        <row r="35">
          <cell r="B35" t="str">
            <v>LTTA Adj</v>
          </cell>
          <cell r="C35"/>
          <cell r="D35"/>
          <cell r="E35"/>
          <cell r="F35"/>
          <cell r="G35">
            <v>7.0000000000000007E-2</v>
          </cell>
          <cell r="AI35"/>
        </row>
        <row r="36">
          <cell r="B36" t="str">
            <v>Emerging Markets Adj</v>
          </cell>
          <cell r="C36"/>
          <cell r="D36"/>
          <cell r="E36"/>
          <cell r="F36"/>
          <cell r="G36">
            <v>-0.2</v>
          </cell>
        </row>
        <row r="37">
          <cell r="B37" t="str">
            <v>2022 Currency Rates</v>
          </cell>
        </row>
        <row r="38">
          <cell r="A38" t="str">
            <v>Canada (CAD - $)</v>
          </cell>
          <cell r="B38" t="str">
            <v>Canada</v>
          </cell>
          <cell r="C38" t="str">
            <v>CAD</v>
          </cell>
          <cell r="D38" t="str">
            <v>$</v>
          </cell>
          <cell r="E38" t="str">
            <v>Canadian Dollar</v>
          </cell>
          <cell r="G38">
            <v>1.4177896424999998</v>
          </cell>
          <cell r="H38">
            <v>1.1584216875</v>
          </cell>
          <cell r="I38">
            <v>1.1584216875</v>
          </cell>
          <cell r="J38">
            <v>1.1584216875</v>
          </cell>
          <cell r="K38">
            <v>1.1584216875</v>
          </cell>
          <cell r="L38">
            <v>1.1584216875</v>
          </cell>
          <cell r="M38">
            <v>1.1584216875</v>
          </cell>
          <cell r="N38">
            <v>1.1584216875</v>
          </cell>
          <cell r="O38">
            <v>1.1584216875</v>
          </cell>
          <cell r="P38">
            <v>1.1584216875</v>
          </cell>
          <cell r="Q38">
            <v>1.1584216875</v>
          </cell>
          <cell r="R38">
            <v>1.1584216875</v>
          </cell>
          <cell r="S38">
            <v>1.1584216875</v>
          </cell>
          <cell r="T38">
            <v>1.1584216875</v>
          </cell>
          <cell r="U38">
            <v>1.1809153124999998</v>
          </cell>
          <cell r="V38">
            <v>1.24637625</v>
          </cell>
          <cell r="W38">
            <v>1.24637625</v>
          </cell>
          <cell r="X38">
            <v>1.4249934088732392</v>
          </cell>
          <cell r="Y38">
            <v>1.4249934088732392</v>
          </cell>
          <cell r="Z38">
            <v>1.4249934088732392</v>
          </cell>
          <cell r="AA38">
            <v>1.4249934088732392</v>
          </cell>
          <cell r="AB38">
            <v>1.4249934088732392</v>
          </cell>
          <cell r="AC38">
            <v>1.40327279928</v>
          </cell>
          <cell r="AD38">
            <v>1.24637625</v>
          </cell>
          <cell r="AE38">
            <v>1.24637625</v>
          </cell>
          <cell r="AF38">
            <v>1.24637625</v>
          </cell>
          <cell r="AG38">
            <v>1.5178333314375001</v>
          </cell>
          <cell r="AH38">
            <v>1.4563711360275002</v>
          </cell>
          <cell r="AI38">
            <v>1.3827752193749998</v>
          </cell>
          <cell r="AJ38">
            <v>1.1584216875</v>
          </cell>
          <cell r="AK38">
            <v>1.5152499999999998</v>
          </cell>
          <cell r="AL38"/>
          <cell r="AM38">
            <v>1.3637786084999999</v>
          </cell>
        </row>
        <row r="39">
          <cell r="A39" t="str">
            <v>China (CNY - ¥)</v>
          </cell>
          <cell r="B39" t="str">
            <v>China</v>
          </cell>
          <cell r="C39" t="str">
            <v>CNY</v>
          </cell>
          <cell r="D39" t="str">
            <v>¥</v>
          </cell>
          <cell r="E39" t="str">
            <v>Chinese Yuan Renminbi</v>
          </cell>
          <cell r="G39">
            <v>8.5475475999374968</v>
          </cell>
          <cell r="H39">
            <v>7.2299997000000005</v>
          </cell>
          <cell r="I39">
            <v>7.2299997000000005</v>
          </cell>
          <cell r="J39">
            <v>7.2299997000000005</v>
          </cell>
          <cell r="K39">
            <v>7.2299997000000005</v>
          </cell>
          <cell r="L39">
            <v>7.2299997000000005</v>
          </cell>
          <cell r="M39">
            <v>7.2299997000000005</v>
          </cell>
          <cell r="N39">
            <v>7.2299997000000005</v>
          </cell>
          <cell r="O39">
            <v>7.2299997000000005</v>
          </cell>
          <cell r="P39">
            <v>7.2299997000000005</v>
          </cell>
          <cell r="Q39">
            <v>7.2299997000000005</v>
          </cell>
          <cell r="R39">
            <v>7.2299997000000005</v>
          </cell>
          <cell r="S39">
            <v>7.2299997000000005</v>
          </cell>
          <cell r="T39">
            <v>7.2299997000000005</v>
          </cell>
          <cell r="U39">
            <v>7.0887561937499983</v>
          </cell>
          <cell r="V39">
            <v>11.646279216000002</v>
          </cell>
          <cell r="W39">
            <v>11.646279216000002</v>
          </cell>
          <cell r="X39">
            <v>10.090587507</v>
          </cell>
          <cell r="Y39">
            <v>10.090587507</v>
          </cell>
          <cell r="Z39">
            <v>10.090587507</v>
          </cell>
          <cell r="AA39">
            <v>10.090587507</v>
          </cell>
          <cell r="AB39">
            <v>10.090587507</v>
          </cell>
          <cell r="AC39">
            <v>8.4672226597200009</v>
          </cell>
          <cell r="AD39">
            <v>10.302477767999997</v>
          </cell>
          <cell r="AE39">
            <v>10.302477767999997</v>
          </cell>
          <cell r="AF39">
            <v>10.302477767999997</v>
          </cell>
          <cell r="AG39">
            <v>7.6148748719999988</v>
          </cell>
          <cell r="AH39">
            <v>7.1636511343319995</v>
          </cell>
          <cell r="AI39">
            <v>7.3985999999999992</v>
          </cell>
          <cell r="AJ39">
            <v>7.2299997000000005</v>
          </cell>
          <cell r="AK39">
            <v>7.9524499999999998</v>
          </cell>
          <cell r="AL39"/>
          <cell r="AM39">
            <v>8.5054414541249965</v>
          </cell>
        </row>
        <row r="40">
          <cell r="A40" t="str">
            <v>Emerging Markets (USD - $)</v>
          </cell>
          <cell r="B40" t="str">
            <v>Emerging Markets</v>
          </cell>
          <cell r="C40" t="str">
            <v>USD</v>
          </cell>
          <cell r="D40" t="str">
            <v>$</v>
          </cell>
          <cell r="E40" t="str">
            <v>US Dollar</v>
          </cell>
          <cell r="G40">
            <v>0.77</v>
          </cell>
          <cell r="H40">
            <v>1.0657040625</v>
          </cell>
          <cell r="I40">
            <v>1.0657040625</v>
          </cell>
          <cell r="J40">
            <v>1.0657040625</v>
          </cell>
          <cell r="K40">
            <v>1.0657040625</v>
          </cell>
          <cell r="L40">
            <v>1.0657040625</v>
          </cell>
          <cell r="M40">
            <v>1.0657040625</v>
          </cell>
          <cell r="N40">
            <v>1.0657040625</v>
          </cell>
          <cell r="O40">
            <v>1.0657040625</v>
          </cell>
          <cell r="P40">
            <v>1.0657040625</v>
          </cell>
          <cell r="Q40">
            <v>1.0657040625</v>
          </cell>
          <cell r="R40">
            <v>1.0657040625</v>
          </cell>
          <cell r="S40">
            <v>1.0657040625</v>
          </cell>
          <cell r="T40">
            <v>1.0657040625</v>
          </cell>
          <cell r="U40">
            <v>1.0454049375000001</v>
          </cell>
          <cell r="V40">
            <v>1.209718125</v>
          </cell>
          <cell r="W40">
            <v>1.209718125</v>
          </cell>
          <cell r="X40">
            <v>1.1245267077464791</v>
          </cell>
          <cell r="Y40">
            <v>1.1245267077464791</v>
          </cell>
          <cell r="Z40">
            <v>1.1245267077464791</v>
          </cell>
          <cell r="AA40">
            <v>1.1245267077464791</v>
          </cell>
          <cell r="AB40">
            <v>1.1245267077464791</v>
          </cell>
          <cell r="AC40">
            <v>1.1855237624999999</v>
          </cell>
          <cell r="AD40">
            <v>1.209718125</v>
          </cell>
          <cell r="AE40">
            <v>1.209718125</v>
          </cell>
          <cell r="AF40">
            <v>1.209718125</v>
          </cell>
          <cell r="AG40">
            <v>1.209718125</v>
          </cell>
          <cell r="AH40">
            <v>1.2442815</v>
          </cell>
          <cell r="AI40">
            <v>1.0449999999999999</v>
          </cell>
          <cell r="AJ40">
            <v>1.0657040625</v>
          </cell>
          <cell r="AK40">
            <v>1.1390499999999999</v>
          </cell>
          <cell r="AL40"/>
          <cell r="AM40">
            <v>0.92048074272000002</v>
          </cell>
        </row>
        <row r="41">
          <cell r="A41" t="str">
            <v>Euro Member Countries (EUR - €)</v>
          </cell>
          <cell r="B41" t="str">
            <v>Euro Member Countries</v>
          </cell>
          <cell r="C41" t="str">
            <v>EUR</v>
          </cell>
          <cell r="D41" t="str">
            <v>€</v>
          </cell>
          <cell r="E41" t="str">
            <v>Euro</v>
          </cell>
          <cell r="G41">
            <v>0.93528492749999992</v>
          </cell>
          <cell r="H41">
            <v>0.83528156249999996</v>
          </cell>
          <cell r="I41">
            <v>0.83528156249999996</v>
          </cell>
          <cell r="J41">
            <v>0.83528156249999996</v>
          </cell>
          <cell r="K41">
            <v>0.83528156249999996</v>
          </cell>
          <cell r="L41">
            <v>0.83528156249999996</v>
          </cell>
          <cell r="M41">
            <v>0.83528156249999996</v>
          </cell>
          <cell r="N41">
            <v>0.83528156249999996</v>
          </cell>
          <cell r="O41">
            <v>0.83528156249999996</v>
          </cell>
          <cell r="P41">
            <v>0.83528156249999996</v>
          </cell>
          <cell r="Q41">
            <v>0.83528156249999996</v>
          </cell>
          <cell r="R41">
            <v>0.83528156249999996</v>
          </cell>
          <cell r="S41">
            <v>0.83528156249999996</v>
          </cell>
          <cell r="T41">
            <v>0.83528156249999996</v>
          </cell>
          <cell r="U41">
            <v>0.83528156249999996</v>
          </cell>
          <cell r="V41">
            <v>0.92587949999999997</v>
          </cell>
          <cell r="W41">
            <v>0.92587949999999997</v>
          </cell>
          <cell r="X41">
            <v>0.96016483943661979</v>
          </cell>
          <cell r="Y41">
            <v>0.96016483943661979</v>
          </cell>
          <cell r="Z41">
            <v>0.96016483943661979</v>
          </cell>
          <cell r="AA41">
            <v>0.96016483943661979</v>
          </cell>
          <cell r="AB41">
            <v>0.96016483943661979</v>
          </cell>
          <cell r="AC41">
            <v>0.82276194000000002</v>
          </cell>
          <cell r="AD41">
            <v>0.92587949999999997</v>
          </cell>
          <cell r="AE41">
            <v>0.92587949999999997</v>
          </cell>
          <cell r="AF41">
            <v>0.92587949999999997</v>
          </cell>
          <cell r="AG41">
            <v>0.98367066797999991</v>
          </cell>
          <cell r="AH41">
            <v>0.96988912019999995</v>
          </cell>
          <cell r="AI41">
            <v>0.92647774274283057</v>
          </cell>
          <cell r="AJ41">
            <v>0.83528156249999996</v>
          </cell>
          <cell r="AK41">
            <v>1.0449999999999999</v>
          </cell>
          <cell r="AL41"/>
          <cell r="AM41">
            <v>0.89965502549999998</v>
          </cell>
        </row>
        <row r="42">
          <cell r="A42" t="str">
            <v>Hong Kong (HKD - HK$)</v>
          </cell>
          <cell r="B42" t="str">
            <v>Hong Kong</v>
          </cell>
          <cell r="C42" t="str">
            <v>HKD</v>
          </cell>
          <cell r="D42" t="str">
            <v>HK$</v>
          </cell>
          <cell r="E42" t="str">
            <v>Hong Kong Dollar</v>
          </cell>
          <cell r="G42">
            <v>7.9459733637899976</v>
          </cell>
          <cell r="H42">
            <v>8.6433830999999994</v>
          </cell>
          <cell r="I42">
            <v>8.6433830999999994</v>
          </cell>
          <cell r="J42">
            <v>8.6433830999999994</v>
          </cell>
          <cell r="K42">
            <v>8.6433830999999994</v>
          </cell>
          <cell r="L42">
            <v>8.6433830999999994</v>
          </cell>
          <cell r="M42">
            <v>8.6433830999999994</v>
          </cell>
          <cell r="N42">
            <v>8.6433830999999994</v>
          </cell>
          <cell r="O42">
            <v>8.6433830999999994</v>
          </cell>
          <cell r="P42">
            <v>8.6433830999999994</v>
          </cell>
          <cell r="Q42">
            <v>8.6433830999999994</v>
          </cell>
          <cell r="R42">
            <v>8.6433830999999994</v>
          </cell>
          <cell r="S42">
            <v>8.6433830999999994</v>
          </cell>
          <cell r="T42">
            <v>8.6433830999999994</v>
          </cell>
          <cell r="U42">
            <v>8.4745280812499963</v>
          </cell>
          <cell r="V42">
            <v>8.2364999999999977</v>
          </cell>
          <cell r="W42">
            <v>8.2364999999999977</v>
          </cell>
          <cell r="X42">
            <v>7.9962556935211255</v>
          </cell>
          <cell r="Y42">
            <v>7.9962556935211255</v>
          </cell>
          <cell r="Z42">
            <v>7.9962556935211255</v>
          </cell>
          <cell r="AA42">
            <v>7.9962556935211255</v>
          </cell>
          <cell r="AB42">
            <v>7.9962556935211255</v>
          </cell>
          <cell r="AC42">
            <v>8.1434367748799996</v>
          </cell>
          <cell r="AD42">
            <v>8.2364999999999977</v>
          </cell>
          <cell r="AE42">
            <v>8.2364999999999977</v>
          </cell>
          <cell r="AF42">
            <v>8.2364999999999977</v>
          </cell>
          <cell r="AG42">
            <v>8.7596817222420018</v>
          </cell>
          <cell r="AH42">
            <v>8.6239474474229976</v>
          </cell>
          <cell r="AI42">
            <v>8.1712323756249994</v>
          </cell>
          <cell r="AJ42">
            <v>8.6433830999999994</v>
          </cell>
          <cell r="AK42">
            <v>8.8615999999999993</v>
          </cell>
          <cell r="AL42"/>
          <cell r="AM42">
            <v>7.9068306378599988</v>
          </cell>
        </row>
        <row r="43">
          <cell r="A43" t="str">
            <v>India (INR - ₨)</v>
          </cell>
          <cell r="B43" t="str">
            <v>India</v>
          </cell>
          <cell r="C43" t="str">
            <v>INR</v>
          </cell>
          <cell r="D43" t="str">
            <v>₨</v>
          </cell>
          <cell r="E43" t="str">
            <v>Indian Rupee</v>
          </cell>
          <cell r="G43">
            <v>73.649546783999995</v>
          </cell>
          <cell r="H43">
            <v>71.632594687500003</v>
          </cell>
          <cell r="I43">
            <v>71.632594687500003</v>
          </cell>
          <cell r="J43">
            <v>71.632594687500003</v>
          </cell>
          <cell r="K43">
            <v>71.632594687500003</v>
          </cell>
          <cell r="L43">
            <v>71.632594687500003</v>
          </cell>
          <cell r="M43">
            <v>71.632594687500003</v>
          </cell>
          <cell r="N43">
            <v>71.632594687500003</v>
          </cell>
          <cell r="O43">
            <v>71.632594687500003</v>
          </cell>
          <cell r="P43">
            <v>71.632594687500003</v>
          </cell>
          <cell r="Q43">
            <v>71.632594687500003</v>
          </cell>
          <cell r="R43">
            <v>71.632594687500003</v>
          </cell>
          <cell r="S43">
            <v>71.632594687500003</v>
          </cell>
          <cell r="T43">
            <v>71.632594687500003</v>
          </cell>
          <cell r="U43">
            <v>89.66256749999998</v>
          </cell>
          <cell r="V43">
            <v>81.86506711165049</v>
          </cell>
          <cell r="W43">
            <v>81.86506711165049</v>
          </cell>
          <cell r="X43">
            <v>52.094551650528174</v>
          </cell>
          <cell r="Y43">
            <v>52.094551650528174</v>
          </cell>
          <cell r="Z43">
            <v>52.094551650528174</v>
          </cell>
          <cell r="AA43">
            <v>52.094551650528174</v>
          </cell>
          <cell r="AB43">
            <v>52.094551650528174</v>
          </cell>
          <cell r="AC43">
            <v>57.205150695</v>
          </cell>
          <cell r="AD43">
            <v>81.86506711165049</v>
          </cell>
          <cell r="AE43">
            <v>81.86506711165049</v>
          </cell>
          <cell r="AF43">
            <v>81.86506711165049</v>
          </cell>
          <cell r="AG43">
            <v>77.144692605749981</v>
          </cell>
          <cell r="AH43">
            <v>78.975168945750013</v>
          </cell>
          <cell r="AI43">
            <v>78.06259725000001</v>
          </cell>
          <cell r="AJ43">
            <v>71.632594687500003</v>
          </cell>
          <cell r="AK43">
            <v>81.342799999999997</v>
          </cell>
          <cell r="AL43"/>
          <cell r="AM43">
            <v>64.683515001599986</v>
          </cell>
        </row>
        <row r="44">
          <cell r="A44" t="str">
            <v>Japan (JPY - ¥)</v>
          </cell>
          <cell r="B44" t="str">
            <v>Japan</v>
          </cell>
          <cell r="C44" t="str">
            <v>JPY</v>
          </cell>
          <cell r="D44" t="str">
            <v>¥</v>
          </cell>
          <cell r="E44" t="str">
            <v>Japanese Yen</v>
          </cell>
          <cell r="G44">
            <v>129.87617028011999</v>
          </cell>
          <cell r="H44">
            <v>115.21792754999998</v>
          </cell>
          <cell r="I44">
            <v>115.21792754999998</v>
          </cell>
          <cell r="J44">
            <v>115.21792754999998</v>
          </cell>
          <cell r="K44">
            <v>115.21792754999998</v>
          </cell>
          <cell r="L44">
            <v>115.21792754999998</v>
          </cell>
          <cell r="M44">
            <v>115.21792754999998</v>
          </cell>
          <cell r="N44">
            <v>115.21792754999998</v>
          </cell>
          <cell r="O44">
            <v>115.21792754999998</v>
          </cell>
          <cell r="P44">
            <v>115.21792754999998</v>
          </cell>
          <cell r="Q44">
            <v>115.21792754999998</v>
          </cell>
          <cell r="R44">
            <v>115.21792754999998</v>
          </cell>
          <cell r="S44">
            <v>115.21792754999998</v>
          </cell>
          <cell r="T44">
            <v>115.21792754999998</v>
          </cell>
          <cell r="U44">
            <v>115.21792754999998</v>
          </cell>
          <cell r="V44">
            <v>126.73892087999999</v>
          </cell>
          <cell r="W44">
            <v>126.73892087999999</v>
          </cell>
          <cell r="X44">
            <v>124.3894641</v>
          </cell>
          <cell r="Y44">
            <v>124.3894641</v>
          </cell>
          <cell r="Z44">
            <v>124.3894641</v>
          </cell>
          <cell r="AA44">
            <v>124.3894641</v>
          </cell>
          <cell r="AB44">
            <v>124.3894641</v>
          </cell>
          <cell r="AC44">
            <v>122.693244135</v>
          </cell>
          <cell r="AD44">
            <v>131.5731456</v>
          </cell>
          <cell r="AE44">
            <v>131.5731456</v>
          </cell>
          <cell r="AF44">
            <v>131.5731456</v>
          </cell>
          <cell r="AG44">
            <v>127.22989147440001</v>
          </cell>
          <cell r="AH44">
            <v>126.97902657990002</v>
          </cell>
          <cell r="AI44">
            <v>110.74387499999999</v>
          </cell>
          <cell r="AJ44">
            <v>115.21792754999998</v>
          </cell>
          <cell r="AK44">
            <v>125.28505</v>
          </cell>
          <cell r="AL44"/>
          <cell r="AM44">
            <v>128.60287449306</v>
          </cell>
        </row>
        <row r="45">
          <cell r="A45" t="str">
            <v>Korea, South (KRW - ₩)</v>
          </cell>
          <cell r="B45" t="str">
            <v>Korea (South)</v>
          </cell>
          <cell r="C45" t="str">
            <v>KRW</v>
          </cell>
          <cell r="D45" t="str">
            <v>₩</v>
          </cell>
          <cell r="E45" t="str">
            <v>South Korean Won</v>
          </cell>
          <cell r="G45">
            <v>1159.762130736</v>
          </cell>
          <cell r="H45">
            <v>1097.7758231</v>
          </cell>
          <cell r="I45">
            <v>1097.7758231</v>
          </cell>
          <cell r="J45">
            <v>1097.7758231</v>
          </cell>
          <cell r="K45">
            <v>1097.7758231</v>
          </cell>
          <cell r="L45">
            <v>1097.7758231</v>
          </cell>
          <cell r="M45">
            <v>1097.7758231</v>
          </cell>
          <cell r="N45">
            <v>1097.7758231</v>
          </cell>
          <cell r="O45">
            <v>1097.7758231</v>
          </cell>
          <cell r="P45">
            <v>1097.7758231</v>
          </cell>
          <cell r="Q45">
            <v>1097.7758231</v>
          </cell>
          <cell r="R45">
            <v>1097.7758231</v>
          </cell>
          <cell r="S45">
            <v>1097.7758231</v>
          </cell>
          <cell r="T45">
            <v>1097.7758231</v>
          </cell>
          <cell r="U45">
            <v>1097.7758231</v>
          </cell>
          <cell r="V45">
            <v>1264.6716160000003</v>
          </cell>
          <cell r="W45">
            <v>1264.6716160000003</v>
          </cell>
          <cell r="X45">
            <v>1142.2807125802815</v>
          </cell>
          <cell r="Y45">
            <v>1142.2807125802815</v>
          </cell>
          <cell r="Z45">
            <v>1142.2807125802815</v>
          </cell>
          <cell r="AA45">
            <v>1142.2807125802815</v>
          </cell>
          <cell r="AB45">
            <v>1142.2807125802815</v>
          </cell>
          <cell r="AC45">
            <v>1159.762130736</v>
          </cell>
          <cell r="AD45">
            <v>1264.6716160000003</v>
          </cell>
          <cell r="AE45">
            <v>1264.6716160000003</v>
          </cell>
          <cell r="AF45">
            <v>1264.6716160000003</v>
          </cell>
          <cell r="AG45">
            <v>1221.8773764912003</v>
          </cell>
          <cell r="AH45">
            <v>1202.2580949257999</v>
          </cell>
          <cell r="AI45">
            <v>1224.3259187499998</v>
          </cell>
          <cell r="AJ45">
            <v>1097.7758231</v>
          </cell>
          <cell r="AK45">
            <v>1348.9905000000001</v>
          </cell>
          <cell r="AL45"/>
          <cell r="AM45">
            <v>1137.242477712</v>
          </cell>
        </row>
        <row r="46">
          <cell r="A46" t="str">
            <v>Latin America (USD - $)</v>
          </cell>
          <cell r="B46" t="str">
            <v>Latin America</v>
          </cell>
          <cell r="C46" t="str">
            <v>USD</v>
          </cell>
          <cell r="D46" t="str">
            <v>$</v>
          </cell>
          <cell r="E46" t="str">
            <v>US Dollar</v>
          </cell>
          <cell r="G46">
            <v>1.1661682725</v>
          </cell>
          <cell r="H46">
            <v>1.0945068749999998</v>
          </cell>
          <cell r="I46">
            <v>1.0945068749999998</v>
          </cell>
          <cell r="J46">
            <v>1.0945068749999998</v>
          </cell>
          <cell r="K46">
            <v>1.0945068749999998</v>
          </cell>
          <cell r="L46">
            <v>1.0945068749999998</v>
          </cell>
          <cell r="M46">
            <v>1.0945068749999998</v>
          </cell>
          <cell r="N46">
            <v>1.0945068749999998</v>
          </cell>
          <cell r="O46">
            <v>1.0945068749999998</v>
          </cell>
          <cell r="P46">
            <v>1.0945068749999998</v>
          </cell>
          <cell r="Q46">
            <v>1.0945068749999998</v>
          </cell>
          <cell r="R46">
            <v>1.0945068749999998</v>
          </cell>
          <cell r="S46">
            <v>1.0945068749999998</v>
          </cell>
          <cell r="T46">
            <v>1.0945068749999998</v>
          </cell>
          <cell r="U46">
            <v>1.0945068749999998</v>
          </cell>
          <cell r="V46">
            <v>1.233207797330097</v>
          </cell>
          <cell r="W46">
            <v>1.233207797330097</v>
          </cell>
          <cell r="X46">
            <v>1.0799026320422536</v>
          </cell>
          <cell r="Y46">
            <v>1.0799026320422536</v>
          </cell>
          <cell r="Z46">
            <v>1.0799026320422536</v>
          </cell>
          <cell r="AA46">
            <v>1.0799026320422536</v>
          </cell>
          <cell r="AB46">
            <v>1.0799026320422536</v>
          </cell>
          <cell r="AC46">
            <v>1.2217000950000001</v>
          </cell>
          <cell r="AD46">
            <v>1.233207797330097</v>
          </cell>
          <cell r="AE46">
            <v>1.233207797330097</v>
          </cell>
          <cell r="AF46">
            <v>1.233207797330097</v>
          </cell>
          <cell r="AG46">
            <v>1.209718125</v>
          </cell>
          <cell r="AH46">
            <v>1.2673237500000001</v>
          </cell>
          <cell r="AI46">
            <v>1.0449999999999999</v>
          </cell>
          <cell r="AJ46">
            <v>1.0945068749999998</v>
          </cell>
          <cell r="AK46">
            <v>1.1390499999999999</v>
          </cell>
          <cell r="AL46"/>
          <cell r="AM46">
            <v>1.1217428144999999</v>
          </cell>
        </row>
        <row r="47">
          <cell r="A47" t="str">
            <v>Singapore (SGD - $)</v>
          </cell>
          <cell r="B47" t="str">
            <v>Singapore</v>
          </cell>
          <cell r="C47" t="str">
            <v>SGD</v>
          </cell>
          <cell r="D47" t="str">
            <v>$</v>
          </cell>
          <cell r="E47" t="str">
            <v>Singapore Dollar</v>
          </cell>
          <cell r="G47">
            <v>1.8357536736000002</v>
          </cell>
          <cell r="H47">
            <v>1.3825350000000001</v>
          </cell>
          <cell r="I47">
            <v>1.3825350000000001</v>
          </cell>
          <cell r="J47">
            <v>1.3825350000000001</v>
          </cell>
          <cell r="K47">
            <v>1.3825350000000001</v>
          </cell>
          <cell r="L47">
            <v>1.3825350000000001</v>
          </cell>
          <cell r="M47">
            <v>1.3825350000000001</v>
          </cell>
          <cell r="N47">
            <v>1.3825350000000001</v>
          </cell>
          <cell r="O47">
            <v>1.3825350000000001</v>
          </cell>
          <cell r="P47">
            <v>1.3825350000000001</v>
          </cell>
          <cell r="Q47">
            <v>1.3825350000000001</v>
          </cell>
          <cell r="R47">
            <v>1.3825350000000001</v>
          </cell>
          <cell r="S47">
            <v>1.3825350000000001</v>
          </cell>
          <cell r="T47">
            <v>1.3825350000000001</v>
          </cell>
          <cell r="U47">
            <v>1.356201</v>
          </cell>
          <cell r="V47">
            <v>1.5946284375000002</v>
          </cell>
          <cell r="W47">
            <v>1.5946284375000002</v>
          </cell>
          <cell r="X47">
            <v>1.7464240536971831</v>
          </cell>
          <cell r="Y47">
            <v>1.7464240536971831</v>
          </cell>
          <cell r="Z47">
            <v>1.7464240536971831</v>
          </cell>
          <cell r="AA47">
            <v>1.7464240536971831</v>
          </cell>
          <cell r="AB47">
            <v>1.7464240536971831</v>
          </cell>
          <cell r="AC47">
            <v>1.8194160600000002</v>
          </cell>
          <cell r="AD47">
            <v>1.5946284375000002</v>
          </cell>
          <cell r="AE47">
            <v>1.5946284375000002</v>
          </cell>
          <cell r="AF47">
            <v>1.5946284375000002</v>
          </cell>
          <cell r="AG47">
            <v>1.6140059223750001</v>
          </cell>
          <cell r="AH47">
            <v>1.6540233979499999</v>
          </cell>
          <cell r="AI47">
            <v>1.4316500000000001</v>
          </cell>
          <cell r="AJ47">
            <v>1.3825350000000001</v>
          </cell>
          <cell r="AK47">
            <v>1.57795</v>
          </cell>
          <cell r="AL47"/>
          <cell r="AM47">
            <v>1.7658202003200003</v>
          </cell>
        </row>
        <row r="48">
          <cell r="A48" t="str">
            <v>Taiwan (USD - $)</v>
          </cell>
          <cell r="B48" t="str">
            <v>Taiwan</v>
          </cell>
          <cell r="C48" t="str">
            <v>USD</v>
          </cell>
          <cell r="D48" t="str">
            <v>$</v>
          </cell>
          <cell r="E48" t="str">
            <v>US Dollar</v>
          </cell>
          <cell r="G48">
            <v>1.0213778397899995</v>
          </cell>
          <cell r="H48">
            <v>1.0056766500000001</v>
          </cell>
          <cell r="I48">
            <v>1.0056766500000001</v>
          </cell>
          <cell r="J48">
            <v>1.0056766500000001</v>
          </cell>
          <cell r="K48">
            <v>1.0056766500000001</v>
          </cell>
          <cell r="L48">
            <v>1.0056766500000001</v>
          </cell>
          <cell r="M48">
            <v>1.0056766500000001</v>
          </cell>
          <cell r="N48">
            <v>1.0056766500000001</v>
          </cell>
          <cell r="O48">
            <v>1.0056766500000001</v>
          </cell>
          <cell r="P48">
            <v>1.0056766500000001</v>
          </cell>
          <cell r="Q48">
            <v>1.0056766500000001</v>
          </cell>
          <cell r="R48">
            <v>1.0056766500000001</v>
          </cell>
          <cell r="S48">
            <v>1.0056766500000001</v>
          </cell>
          <cell r="T48">
            <v>1.0056766500000001</v>
          </cell>
          <cell r="U48">
            <v>0.9860299968749997</v>
          </cell>
          <cell r="V48">
            <v>1.0723923</v>
          </cell>
          <cell r="W48">
            <v>1.0723923</v>
          </cell>
          <cell r="X48">
            <v>1.0620027092957744</v>
          </cell>
          <cell r="Y48">
            <v>1.0620027092957744</v>
          </cell>
          <cell r="Z48">
            <v>1.0620027092957744</v>
          </cell>
          <cell r="AA48">
            <v>1.0620027092957744</v>
          </cell>
          <cell r="AB48">
            <v>1.0620027092957744</v>
          </cell>
          <cell r="AC48">
            <v>1.0467598468799999</v>
          </cell>
          <cell r="AD48">
            <v>1.0723923</v>
          </cell>
          <cell r="AE48">
            <v>1.0723923</v>
          </cell>
          <cell r="AF48">
            <v>1.0723923</v>
          </cell>
          <cell r="AG48">
            <v>1.1198345399999998</v>
          </cell>
          <cell r="AH48">
            <v>32.686448117400005</v>
          </cell>
          <cell r="AI48">
            <v>1.0449999999999999</v>
          </cell>
          <cell r="AJ48">
            <v>1.0056766500000001</v>
          </cell>
          <cell r="AK48">
            <v>1.1390499999999999</v>
          </cell>
          <cell r="AL48"/>
          <cell r="AM48">
            <v>1.0163464218599996</v>
          </cell>
        </row>
        <row r="49">
          <cell r="A49" t="str">
            <v>United Kingdom (GBP - £)</v>
          </cell>
          <cell r="B49" t="str">
            <v>United Kingdom</v>
          </cell>
          <cell r="C49" t="str">
            <v>GBP</v>
          </cell>
          <cell r="D49" t="str">
            <v>£</v>
          </cell>
          <cell r="E49" t="str">
            <v>British Pound</v>
          </cell>
          <cell r="G49">
            <v>0.81719339624999998</v>
          </cell>
          <cell r="H49">
            <v>0.74887312500000014</v>
          </cell>
          <cell r="I49">
            <v>0.74887312500000014</v>
          </cell>
          <cell r="J49">
            <v>0.74887312500000014</v>
          </cell>
          <cell r="K49">
            <v>0.74887312500000014</v>
          </cell>
          <cell r="L49">
            <v>0.74887312500000014</v>
          </cell>
          <cell r="M49">
            <v>0.74887312500000014</v>
          </cell>
          <cell r="N49">
            <v>0.74887312500000014</v>
          </cell>
          <cell r="O49">
            <v>0.74887312500000014</v>
          </cell>
          <cell r="P49">
            <v>0.74887312500000014</v>
          </cell>
          <cell r="Q49">
            <v>0.74887312500000014</v>
          </cell>
          <cell r="R49">
            <v>0.74887312500000014</v>
          </cell>
          <cell r="S49">
            <v>0.74887312500000014</v>
          </cell>
          <cell r="T49">
            <v>0.74887312500000014</v>
          </cell>
          <cell r="U49">
            <v>0.74887312500000014</v>
          </cell>
          <cell r="V49">
            <v>0.81695249999999986</v>
          </cell>
          <cell r="W49">
            <v>0.81695249999999986</v>
          </cell>
          <cell r="X49">
            <v>0.79461917746478883</v>
          </cell>
          <cell r="Y49">
            <v>0.79461917746478883</v>
          </cell>
          <cell r="Z49">
            <v>0.79461917746478883</v>
          </cell>
          <cell r="AA49">
            <v>0.79461917746478883</v>
          </cell>
          <cell r="AB49">
            <v>0.79461917746478883</v>
          </cell>
          <cell r="AC49">
            <v>0.81335894639999995</v>
          </cell>
          <cell r="AD49">
            <v>0.81695249999999986</v>
          </cell>
          <cell r="AE49">
            <v>0.81695249999999986</v>
          </cell>
          <cell r="AF49">
            <v>0.81695249999999986</v>
          </cell>
          <cell r="AG49">
            <v>0.87012952026000001</v>
          </cell>
          <cell r="AH49">
            <v>0.86075904915000001</v>
          </cell>
          <cell r="AI49">
            <v>0.83070183459687008</v>
          </cell>
          <cell r="AJ49">
            <v>0.74887312500000014</v>
          </cell>
          <cell r="AK49">
            <v>0.87779999999999991</v>
          </cell>
          <cell r="AL49"/>
          <cell r="AM49">
            <v>0.78606221924999997</v>
          </cell>
        </row>
        <row r="50">
          <cell r="A50" t="str">
            <v>United States (USD - $)</v>
          </cell>
          <cell r="B50" t="str">
            <v>United States</v>
          </cell>
          <cell r="C50" t="str">
            <v>USD</v>
          </cell>
          <cell r="D50" t="str">
            <v>$</v>
          </cell>
          <cell r="E50" t="str">
            <v>US Dollar</v>
          </cell>
          <cell r="G50">
            <v>1.209718125</v>
          </cell>
          <cell r="H50">
            <v>1.1301675</v>
          </cell>
          <cell r="I50">
            <v>1.1301675</v>
          </cell>
          <cell r="J50">
            <v>1.1301675</v>
          </cell>
          <cell r="K50">
            <v>1.1301675</v>
          </cell>
          <cell r="L50">
            <v>1.1301675</v>
          </cell>
          <cell r="M50">
            <v>1.1301675</v>
          </cell>
          <cell r="N50">
            <v>1.1301675</v>
          </cell>
          <cell r="O50">
            <v>1.1301675</v>
          </cell>
          <cell r="P50">
            <v>1.1301675</v>
          </cell>
          <cell r="Q50">
            <v>1.1301675</v>
          </cell>
          <cell r="R50">
            <v>1.1301675</v>
          </cell>
          <cell r="S50">
            <v>1.1301675</v>
          </cell>
          <cell r="T50">
            <v>1.1301675</v>
          </cell>
          <cell r="U50">
            <v>1.1521124999999999</v>
          </cell>
          <cell r="V50">
            <v>1.209718125</v>
          </cell>
          <cell r="W50">
            <v>1.209718125</v>
          </cell>
          <cell r="X50">
            <v>1.1973317399999999</v>
          </cell>
          <cell r="Y50">
            <v>1.1973317399999999</v>
          </cell>
          <cell r="Z50">
            <v>1.1973317399999999</v>
          </cell>
          <cell r="AA50">
            <v>1.1973317399999999</v>
          </cell>
          <cell r="AB50">
            <v>1.1973317399999999</v>
          </cell>
          <cell r="AC50">
            <v>1.1973317399999999</v>
          </cell>
          <cell r="AD50">
            <v>1.209718125</v>
          </cell>
          <cell r="AE50">
            <v>1.209718125</v>
          </cell>
          <cell r="AF50">
            <v>1.209718125</v>
          </cell>
          <cell r="AG50">
            <v>1.209718125</v>
          </cell>
          <cell r="AH50">
            <v>1.1640725250000001</v>
          </cell>
          <cell r="AI50">
            <v>1.0449999999999999</v>
          </cell>
          <cell r="AJ50">
            <v>1.1301675</v>
          </cell>
          <cell r="AK50">
            <v>1.1390499999999999</v>
          </cell>
          <cell r="AL50"/>
          <cell r="AM50">
            <v>1.1636336250000001</v>
          </cell>
        </row>
        <row r="51">
          <cell r="A51" t="str">
            <v>ASEAN (USD - $)</v>
          </cell>
          <cell r="B51" t="str">
            <v>ASEAN</v>
          </cell>
          <cell r="C51" t="str">
            <v>USD</v>
          </cell>
          <cell r="D51" t="str">
            <v>$</v>
          </cell>
          <cell r="E51" t="str">
            <v>US Dollar</v>
          </cell>
          <cell r="G51">
            <v>1.209718125</v>
          </cell>
          <cell r="H51">
            <v>1.1301675</v>
          </cell>
          <cell r="I51">
            <v>1.1301675</v>
          </cell>
          <cell r="J51">
            <v>1.1301675</v>
          </cell>
          <cell r="K51">
            <v>1.1301675</v>
          </cell>
          <cell r="L51">
            <v>1.1301675</v>
          </cell>
          <cell r="M51">
            <v>1.1301675</v>
          </cell>
          <cell r="N51">
            <v>1.1301675</v>
          </cell>
          <cell r="O51">
            <v>1.1301675</v>
          </cell>
          <cell r="P51">
            <v>1.1301675</v>
          </cell>
          <cell r="Q51">
            <v>1.1301675</v>
          </cell>
          <cell r="R51">
            <v>1.1301675</v>
          </cell>
          <cell r="S51">
            <v>1.1301675</v>
          </cell>
          <cell r="T51">
            <v>1.1301675</v>
          </cell>
          <cell r="U51">
            <v>1.1521124999999999</v>
          </cell>
          <cell r="V51">
            <v>1.209718125</v>
          </cell>
          <cell r="W51">
            <v>1.209718125</v>
          </cell>
          <cell r="X51">
            <v>1.1973317399999999</v>
          </cell>
          <cell r="Y51">
            <v>1.1973317399999999</v>
          </cell>
          <cell r="Z51">
            <v>1.1973317399999999</v>
          </cell>
          <cell r="AA51">
            <v>1.1973317399999999</v>
          </cell>
          <cell r="AB51">
            <v>1.1973317399999999</v>
          </cell>
          <cell r="AC51">
            <v>1.1973317399999999</v>
          </cell>
          <cell r="AD51">
            <v>1.209718125</v>
          </cell>
          <cell r="AE51">
            <v>1.209718125</v>
          </cell>
          <cell r="AF51">
            <v>1.209718125</v>
          </cell>
          <cell r="AG51">
            <v>1.209718125</v>
          </cell>
          <cell r="AH51">
            <v>1.1640725250000001</v>
          </cell>
          <cell r="AI51">
            <v>1.0449999999999999</v>
          </cell>
          <cell r="AJ51">
            <v>1.1301675</v>
          </cell>
          <cell r="AK51">
            <v>1.1390499999999999</v>
          </cell>
          <cell r="AL51"/>
          <cell r="AM51">
            <v>1.1636336250000001</v>
          </cell>
        </row>
        <row r="56">
          <cell r="A56">
            <v>1</v>
          </cell>
          <cell r="B56">
            <v>2</v>
          </cell>
          <cell r="C56">
            <v>3</v>
          </cell>
          <cell r="D56">
            <v>4</v>
          </cell>
          <cell r="E56">
            <v>5</v>
          </cell>
          <cell r="F56">
            <v>6</v>
          </cell>
          <cell r="G56">
            <v>7</v>
          </cell>
          <cell r="H56">
            <v>8</v>
          </cell>
          <cell r="I56">
            <v>9</v>
          </cell>
          <cell r="J56">
            <v>10</v>
          </cell>
          <cell r="K56">
            <v>11</v>
          </cell>
          <cell r="L56">
            <v>12</v>
          </cell>
          <cell r="M56">
            <v>13</v>
          </cell>
          <cell r="N56">
            <v>14</v>
          </cell>
          <cell r="O56">
            <v>15</v>
          </cell>
          <cell r="P56">
            <v>16</v>
          </cell>
          <cell r="Q56">
            <v>17</v>
          </cell>
          <cell r="R56">
            <v>18</v>
          </cell>
          <cell r="S56">
            <v>19</v>
          </cell>
          <cell r="T56">
            <v>20</v>
          </cell>
          <cell r="U56">
            <v>21</v>
          </cell>
          <cell r="V56">
            <v>22</v>
          </cell>
          <cell r="W56">
            <v>23</v>
          </cell>
          <cell r="X56">
            <v>24</v>
          </cell>
          <cell r="Y56">
            <v>25</v>
          </cell>
          <cell r="Z56">
            <v>26</v>
          </cell>
          <cell r="AA56">
            <v>27</v>
          </cell>
          <cell r="AB56">
            <v>28</v>
          </cell>
          <cell r="AC56">
            <v>29</v>
          </cell>
          <cell r="AD56">
            <v>30</v>
          </cell>
          <cell r="AE56">
            <v>31</v>
          </cell>
          <cell r="AF56">
            <v>32</v>
          </cell>
          <cell r="AG56">
            <v>33</v>
          </cell>
          <cell r="AH56">
            <v>34</v>
          </cell>
          <cell r="AI56">
            <v>35</v>
          </cell>
          <cell r="AJ56">
            <v>36</v>
          </cell>
          <cell r="AK56">
            <v>37</v>
          </cell>
          <cell r="AL56">
            <v>38</v>
          </cell>
          <cell r="AM56">
            <v>39</v>
          </cell>
        </row>
      </sheetData>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Set>
  </externalBook>
</externalLink>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0A758-8565-4265-8DBB-59E60D89171E}">
  <sheetPr>
    <tabColor theme="7" tint="0.59999389629810485"/>
    <pageSetUpPr fitToPage="1"/>
  </sheetPr>
  <dimension ref="B1:AN80"/>
  <sheetViews>
    <sheetView showGridLines="0" tabSelected="1" zoomScaleNormal="100" zoomScaleSheetLayoutView="100" workbookViewId="0">
      <selection activeCell="L15" sqref="L15"/>
    </sheetView>
  </sheetViews>
  <sheetFormatPr defaultRowHeight="17.25" customHeight="1" x14ac:dyDescent="0.4"/>
  <cols>
    <col min="1" max="1" width="2.625" style="67" customWidth="1"/>
    <col min="2" max="2" width="15.875" style="67" customWidth="1"/>
    <col min="3" max="3" width="23.5" style="67" customWidth="1"/>
    <col min="4" max="7" width="17.125" style="67" customWidth="1"/>
    <col min="8" max="8" width="17.5" style="67" customWidth="1"/>
    <col min="9" max="20" width="7.625" style="67" customWidth="1"/>
    <col min="21" max="28" width="8.25" style="67" customWidth="1"/>
    <col min="29" max="30" width="8" style="67" customWidth="1"/>
    <col min="31" max="33" width="7.625" style="67" customWidth="1"/>
    <col min="34" max="34" width="6.75" style="67" customWidth="1"/>
    <col min="35" max="35" width="9.25" style="67" customWidth="1"/>
    <col min="36" max="36" width="4.5" style="67" customWidth="1"/>
    <col min="37" max="37" width="5" style="67" customWidth="1"/>
    <col min="38" max="38" width="4.875" style="67" customWidth="1"/>
    <col min="39" max="39" width="10.25" style="67" customWidth="1"/>
    <col min="40" max="40" width="11.875" style="67" customWidth="1"/>
    <col min="41" max="41" width="9.375" style="67" bestFit="1" customWidth="1"/>
    <col min="42" max="42" width="24.25" style="67" customWidth="1"/>
    <col min="43" max="46" width="23.875" style="67" customWidth="1"/>
    <col min="47" max="55" width="24.25" style="67" customWidth="1"/>
    <col min="56" max="16384" width="9" style="67"/>
  </cols>
  <sheetData>
    <row r="1" spans="2:40" ht="28.5" customHeight="1" x14ac:dyDescent="0.4">
      <c r="B1" s="163" t="s">
        <v>0</v>
      </c>
      <c r="C1" s="163"/>
      <c r="E1" s="74" t="s">
        <v>445</v>
      </c>
    </row>
    <row r="2" spans="2:40" ht="12.75" customHeight="1" x14ac:dyDescent="0.4">
      <c r="B2" s="164" t="s">
        <v>392</v>
      </c>
      <c r="C2" s="164"/>
    </row>
    <row r="3" spans="2:40" ht="12.75" customHeight="1" x14ac:dyDescent="0.4">
      <c r="B3" s="164" t="s">
        <v>1</v>
      </c>
      <c r="C3" s="164"/>
    </row>
    <row r="5" spans="2:40" ht="17.25" customHeight="1" thickBot="1" x14ac:dyDescent="0.45">
      <c r="B5" s="165" t="s">
        <v>2</v>
      </c>
      <c r="C5" s="166"/>
      <c r="H5" s="167" t="s">
        <v>3</v>
      </c>
    </row>
    <row r="6" spans="2:40" ht="18" hidden="1" customHeight="1" thickBot="1" x14ac:dyDescent="0.45">
      <c r="B6" s="306" t="s">
        <v>4</v>
      </c>
      <c r="C6" s="307"/>
      <c r="D6" s="321"/>
      <c r="E6" s="321"/>
      <c r="F6" s="321"/>
      <c r="G6" s="321"/>
      <c r="H6" s="322"/>
    </row>
    <row r="7" spans="2:40" ht="18" customHeight="1" x14ac:dyDescent="0.4">
      <c r="B7" s="180" t="s">
        <v>5</v>
      </c>
      <c r="C7" s="181"/>
      <c r="D7" s="325"/>
      <c r="E7" s="325"/>
      <c r="F7" s="325"/>
      <c r="G7" s="325"/>
      <c r="H7" s="326"/>
    </row>
    <row r="8" spans="2:40" ht="18" hidden="1" customHeight="1" x14ac:dyDescent="0.4">
      <c r="B8" s="248" t="s">
        <v>6</v>
      </c>
      <c r="C8" s="249"/>
      <c r="D8" s="327"/>
      <c r="E8" s="327"/>
      <c r="F8" s="327"/>
      <c r="G8" s="161" t="s">
        <v>7</v>
      </c>
      <c r="H8" s="162"/>
    </row>
    <row r="9" spans="2:40" ht="18" hidden="1" customHeight="1" x14ac:dyDescent="0.4">
      <c r="B9" s="248" t="s">
        <v>8</v>
      </c>
      <c r="C9" s="249"/>
      <c r="D9" s="327"/>
      <c r="E9" s="327"/>
      <c r="F9" s="327"/>
      <c r="G9" s="161" t="s">
        <v>9</v>
      </c>
      <c r="H9" s="162"/>
    </row>
    <row r="10" spans="2:40" ht="18" hidden="1" customHeight="1" x14ac:dyDescent="0.4">
      <c r="B10" s="252" t="s">
        <v>10</v>
      </c>
      <c r="C10" s="253"/>
      <c r="D10" s="327"/>
      <c r="E10" s="327"/>
      <c r="F10" s="327"/>
      <c r="G10" s="161" t="s">
        <v>11</v>
      </c>
      <c r="H10" s="162"/>
    </row>
    <row r="11" spans="2:40" ht="18" customHeight="1" x14ac:dyDescent="0.4">
      <c r="B11" s="250" t="s">
        <v>12</v>
      </c>
      <c r="C11" s="251"/>
      <c r="D11" s="279"/>
      <c r="E11" s="280"/>
      <c r="F11" s="158" t="s">
        <v>13</v>
      </c>
      <c r="G11" s="279"/>
      <c r="H11" s="247"/>
    </row>
    <row r="12" spans="2:40" ht="18" customHeight="1" x14ac:dyDescent="0.2">
      <c r="B12" s="250" t="s">
        <v>14</v>
      </c>
      <c r="C12" s="251"/>
      <c r="D12" s="281"/>
      <c r="E12" s="281"/>
      <c r="F12" s="281"/>
      <c r="G12" s="281"/>
      <c r="H12" s="282"/>
      <c r="AL12" s="67" ph="1"/>
      <c r="AM12" s="67" ph="1"/>
      <c r="AN12" s="67" ph="1"/>
    </row>
    <row r="13" spans="2:40" ht="96" hidden="1" customHeight="1" x14ac:dyDescent="0.4">
      <c r="B13" s="252" t="s">
        <v>15</v>
      </c>
      <c r="C13" s="253"/>
      <c r="D13" s="323"/>
      <c r="E13" s="323"/>
      <c r="F13" s="323"/>
      <c r="G13" s="323"/>
      <c r="H13" s="324"/>
    </row>
    <row r="14" spans="2:40" ht="18" customHeight="1" x14ac:dyDescent="0.4">
      <c r="B14" s="250" t="s">
        <v>16</v>
      </c>
      <c r="C14" s="251"/>
      <c r="D14" s="281"/>
      <c r="E14" s="281"/>
      <c r="F14" s="281"/>
      <c r="G14" s="281"/>
      <c r="H14" s="282"/>
    </row>
    <row r="15" spans="2:40" ht="26.25" customHeight="1" thickBot="1" x14ac:dyDescent="0.45">
      <c r="B15" s="267" t="s">
        <v>448</v>
      </c>
      <c r="C15" s="251"/>
      <c r="D15" s="268"/>
      <c r="E15" s="269"/>
      <c r="F15" s="269"/>
      <c r="G15" s="269"/>
      <c r="H15" s="270"/>
    </row>
    <row r="16" spans="2:40" ht="18" hidden="1" customHeight="1" x14ac:dyDescent="0.4">
      <c r="B16" s="248" t="s">
        <v>17</v>
      </c>
      <c r="C16" s="249"/>
      <c r="D16" s="281"/>
      <c r="E16" s="281"/>
      <c r="F16" s="281"/>
      <c r="G16" s="281"/>
      <c r="H16" s="282"/>
    </row>
    <row r="17" spans="2:9" ht="18" hidden="1" customHeight="1" x14ac:dyDescent="0.4">
      <c r="B17" s="248" t="s">
        <v>18</v>
      </c>
      <c r="C17" s="249"/>
      <c r="D17" s="281"/>
      <c r="E17" s="281"/>
      <c r="F17" s="281"/>
      <c r="G17" s="281"/>
      <c r="H17" s="282"/>
    </row>
    <row r="18" spans="2:9" ht="27.75" hidden="1" customHeight="1" x14ac:dyDescent="0.4">
      <c r="B18" s="248" t="s">
        <v>19</v>
      </c>
      <c r="C18" s="249"/>
      <c r="D18" s="281"/>
      <c r="E18" s="281"/>
      <c r="F18" s="281"/>
      <c r="G18" s="281"/>
      <c r="H18" s="282"/>
    </row>
    <row r="19" spans="2:9" ht="18" hidden="1" customHeight="1" x14ac:dyDescent="0.4">
      <c r="B19" s="248" t="s">
        <v>20</v>
      </c>
      <c r="C19" s="249"/>
      <c r="D19" s="281"/>
      <c r="E19" s="281"/>
      <c r="F19" s="281"/>
      <c r="G19" s="281"/>
      <c r="H19" s="282"/>
    </row>
    <row r="20" spans="2:9" ht="18" hidden="1" customHeight="1" thickBot="1" x14ac:dyDescent="0.45">
      <c r="B20" s="254" t="s">
        <v>21</v>
      </c>
      <c r="C20" s="255"/>
      <c r="D20" s="283"/>
      <c r="E20" s="283"/>
      <c r="F20" s="283"/>
      <c r="G20" s="283"/>
      <c r="H20" s="284"/>
    </row>
    <row r="21" spans="2:9" ht="26.25" customHeight="1" x14ac:dyDescent="0.4">
      <c r="B21" s="310" t="s">
        <v>416</v>
      </c>
      <c r="C21" s="311"/>
      <c r="D21" s="287"/>
      <c r="E21" s="288"/>
      <c r="F21" s="288"/>
      <c r="G21" s="288"/>
      <c r="H21" s="289"/>
      <c r="I21" s="160"/>
    </row>
    <row r="22" spans="2:9" ht="18" customHeight="1" thickBot="1" x14ac:dyDescent="0.45">
      <c r="B22" s="319" t="s">
        <v>22</v>
      </c>
      <c r="C22" s="320"/>
      <c r="D22" s="449"/>
      <c r="E22" s="293"/>
      <c r="F22" s="293"/>
      <c r="G22" s="293"/>
      <c r="H22" s="294"/>
    </row>
    <row r="23" spans="2:9" ht="26.25" customHeight="1" x14ac:dyDescent="0.4">
      <c r="B23" s="312" t="s">
        <v>23</v>
      </c>
      <c r="C23" s="150" t="s">
        <v>24</v>
      </c>
      <c r="D23" s="295"/>
      <c r="E23" s="296"/>
      <c r="F23" s="150" t="s">
        <v>25</v>
      </c>
      <c r="G23" s="295"/>
      <c r="H23" s="297"/>
    </row>
    <row r="24" spans="2:9" ht="26.25" customHeight="1" x14ac:dyDescent="0.4">
      <c r="B24" s="313"/>
      <c r="C24" s="155" t="s">
        <v>26</v>
      </c>
      <c r="D24" s="308"/>
      <c r="E24" s="309"/>
      <c r="F24" s="155" t="s">
        <v>27</v>
      </c>
      <c r="G24" s="268"/>
      <c r="H24" s="270"/>
    </row>
    <row r="25" spans="2:9" ht="18" customHeight="1" x14ac:dyDescent="0.4">
      <c r="B25" s="313"/>
      <c r="C25" s="315" t="s">
        <v>28</v>
      </c>
      <c r="D25" s="158" t="s">
        <v>29</v>
      </c>
      <c r="E25" s="158" t="s">
        <v>30</v>
      </c>
      <c r="F25" s="158" t="s">
        <v>31</v>
      </c>
      <c r="G25" s="158" t="s">
        <v>32</v>
      </c>
      <c r="H25" s="159" t="s">
        <v>33</v>
      </c>
    </row>
    <row r="26" spans="2:9" ht="18" customHeight="1" x14ac:dyDescent="0.4">
      <c r="B26" s="313"/>
      <c r="C26" s="316"/>
      <c r="D26" s="23"/>
      <c r="E26" s="23"/>
      <c r="F26" s="23"/>
      <c r="G26" s="23"/>
      <c r="H26" s="446"/>
    </row>
    <row r="27" spans="2:9" ht="18" customHeight="1" x14ac:dyDescent="0.4">
      <c r="B27" s="313"/>
      <c r="C27" s="316"/>
      <c r="D27" s="168"/>
      <c r="E27" s="168"/>
      <c r="F27" s="168"/>
      <c r="G27" s="168"/>
      <c r="H27" s="447"/>
    </row>
    <row r="28" spans="2:9" ht="18" customHeight="1" x14ac:dyDescent="0.4">
      <c r="B28" s="313"/>
      <c r="C28" s="317"/>
      <c r="D28" s="23"/>
      <c r="E28" s="23"/>
      <c r="F28" s="23"/>
      <c r="G28" s="23"/>
      <c r="H28" s="446"/>
    </row>
    <row r="29" spans="2:9" ht="18" customHeight="1" x14ac:dyDescent="0.4">
      <c r="B29" s="313"/>
      <c r="C29" s="317"/>
      <c r="D29" s="168"/>
      <c r="E29" s="168"/>
      <c r="F29" s="168"/>
      <c r="G29" s="168"/>
      <c r="H29" s="447"/>
    </row>
    <row r="30" spans="2:9" ht="18" customHeight="1" x14ac:dyDescent="0.4">
      <c r="B30" s="313"/>
      <c r="C30" s="317"/>
      <c r="D30" s="168"/>
      <c r="E30" s="168"/>
      <c r="F30" s="168"/>
      <c r="G30" s="168"/>
      <c r="H30" s="447"/>
    </row>
    <row r="31" spans="2:9" ht="18" customHeight="1" x14ac:dyDescent="0.4">
      <c r="B31" s="313"/>
      <c r="C31" s="318"/>
      <c r="D31" s="23"/>
      <c r="E31" s="23"/>
      <c r="F31" s="23"/>
      <c r="G31" s="23"/>
      <c r="H31" s="446"/>
    </row>
    <row r="32" spans="2:9" ht="24" customHeight="1" x14ac:dyDescent="0.4">
      <c r="B32" s="313"/>
      <c r="C32" s="271" t="s">
        <v>34</v>
      </c>
      <c r="D32" s="158" t="s">
        <v>35</v>
      </c>
      <c r="E32" s="158" t="s">
        <v>36</v>
      </c>
      <c r="F32" s="158" t="s">
        <v>37</v>
      </c>
      <c r="G32" s="156" t="s">
        <v>38</v>
      </c>
      <c r="H32" s="159" t="s">
        <v>39</v>
      </c>
    </row>
    <row r="33" spans="2:40" ht="18" customHeight="1" x14ac:dyDescent="0.4">
      <c r="B33" s="313"/>
      <c r="C33" s="271"/>
      <c r="D33" s="448"/>
      <c r="E33" s="23"/>
      <c r="F33" s="23"/>
      <c r="G33" s="23"/>
      <c r="H33" s="24"/>
    </row>
    <row r="34" spans="2:40" ht="18" customHeight="1" x14ac:dyDescent="0.4">
      <c r="B34" s="313"/>
      <c r="C34" s="271"/>
      <c r="D34" s="23"/>
      <c r="E34" s="23"/>
      <c r="F34" s="23"/>
      <c r="G34" s="23"/>
      <c r="H34" s="24"/>
    </row>
    <row r="35" spans="2:40" ht="18" customHeight="1" x14ac:dyDescent="0.4">
      <c r="B35" s="313"/>
      <c r="C35" s="271"/>
      <c r="D35" s="23"/>
      <c r="E35" s="23"/>
      <c r="F35" s="23"/>
      <c r="G35" s="23"/>
      <c r="H35" s="24"/>
    </row>
    <row r="36" spans="2:40" ht="30" customHeight="1" thickBot="1" x14ac:dyDescent="0.45">
      <c r="B36" s="314"/>
      <c r="C36" s="157" t="s">
        <v>397</v>
      </c>
      <c r="D36" s="272"/>
      <c r="E36" s="273"/>
      <c r="F36" s="273"/>
      <c r="G36" s="273"/>
      <c r="H36" s="274"/>
    </row>
    <row r="37" spans="2:40" ht="18" customHeight="1" x14ac:dyDescent="0.4">
      <c r="B37" s="256" t="s">
        <v>40</v>
      </c>
      <c r="C37" s="257"/>
      <c r="D37" s="287"/>
      <c r="E37" s="288"/>
      <c r="F37" s="288"/>
      <c r="G37" s="288"/>
      <c r="H37" s="289"/>
      <c r="I37" s="153"/>
    </row>
    <row r="38" spans="2:40" ht="18" customHeight="1" x14ac:dyDescent="0.2">
      <c r="B38" s="258" t="s">
        <v>41</v>
      </c>
      <c r="C38" s="259"/>
      <c r="D38" s="285"/>
      <c r="E38" s="285"/>
      <c r="F38" s="285"/>
      <c r="G38" s="285"/>
      <c r="H38" s="286"/>
      <c r="AL38" s="67" ph="1"/>
      <c r="AM38" s="67" ph="1"/>
      <c r="AN38" s="67" ph="1"/>
    </row>
    <row r="39" spans="2:40" ht="18" customHeight="1" x14ac:dyDescent="0.4">
      <c r="B39" s="260" t="s">
        <v>42</v>
      </c>
      <c r="C39" s="261"/>
      <c r="D39" s="281"/>
      <c r="E39" s="281"/>
      <c r="F39" s="281"/>
      <c r="G39" s="281"/>
      <c r="H39" s="282"/>
    </row>
    <row r="40" spans="2:40" ht="54.75" customHeight="1" x14ac:dyDescent="0.4">
      <c r="B40" s="260" t="s">
        <v>43</v>
      </c>
      <c r="C40" s="261"/>
      <c r="D40" s="301"/>
      <c r="E40" s="302"/>
      <c r="F40" s="302"/>
      <c r="G40" s="302"/>
      <c r="H40" s="303"/>
    </row>
    <row r="41" spans="2:40" ht="26.25" customHeight="1" x14ac:dyDescent="0.4">
      <c r="B41" s="172" t="s">
        <v>44</v>
      </c>
      <c r="C41" s="261"/>
      <c r="D41" s="231"/>
      <c r="E41" s="232"/>
      <c r="F41" s="232"/>
      <c r="G41" s="232"/>
      <c r="H41" s="233"/>
      <c r="I41" s="154"/>
    </row>
    <row r="42" spans="2:40" ht="18" customHeight="1" thickBot="1" x14ac:dyDescent="0.45">
      <c r="B42" s="262" t="s">
        <v>46</v>
      </c>
      <c r="C42" s="263"/>
      <c r="D42" s="283"/>
      <c r="E42" s="283"/>
      <c r="F42" s="283"/>
      <c r="G42" s="283"/>
      <c r="H42" s="284"/>
    </row>
    <row r="43" spans="2:40" ht="18" customHeight="1" x14ac:dyDescent="0.4">
      <c r="B43" s="277" t="s">
        <v>47</v>
      </c>
      <c r="C43" s="278"/>
      <c r="D43" s="21"/>
      <c r="E43" s="26"/>
      <c r="F43" s="21"/>
      <c r="G43" s="21"/>
      <c r="H43" s="22"/>
    </row>
    <row r="44" spans="2:40" ht="18" customHeight="1" x14ac:dyDescent="0.4">
      <c r="B44" s="264" t="s">
        <v>48</v>
      </c>
      <c r="C44" s="151" t="s">
        <v>49</v>
      </c>
      <c r="D44" s="23"/>
      <c r="E44" s="23"/>
      <c r="F44" s="23"/>
      <c r="G44" s="23"/>
      <c r="H44" s="24"/>
    </row>
    <row r="45" spans="2:40" ht="18" customHeight="1" x14ac:dyDescent="0.4">
      <c r="B45" s="265"/>
      <c r="C45" s="151" t="s">
        <v>50</v>
      </c>
      <c r="D45" s="23"/>
      <c r="E45" s="23"/>
      <c r="F45" s="23"/>
      <c r="G45" s="23"/>
      <c r="H45" s="24"/>
    </row>
    <row r="46" spans="2:40" ht="18" customHeight="1" x14ac:dyDescent="0.4">
      <c r="B46" s="265"/>
      <c r="C46" s="151" t="s">
        <v>51</v>
      </c>
      <c r="D46" s="23"/>
      <c r="E46" s="23"/>
      <c r="F46" s="23"/>
      <c r="G46" s="23"/>
      <c r="H46" s="24"/>
    </row>
    <row r="47" spans="2:40" ht="18" customHeight="1" x14ac:dyDescent="0.4">
      <c r="B47" s="266"/>
      <c r="C47" s="151" t="s">
        <v>52</v>
      </c>
      <c r="D47" s="23"/>
      <c r="E47" s="23"/>
      <c r="F47" s="23"/>
      <c r="G47" s="23"/>
      <c r="H47" s="24"/>
    </row>
    <row r="48" spans="2:40" ht="27.75" customHeight="1" x14ac:dyDescent="0.4">
      <c r="B48" s="267" t="s">
        <v>424</v>
      </c>
      <c r="C48" s="158" t="s">
        <v>442</v>
      </c>
      <c r="D48" s="304" t="s">
        <v>443</v>
      </c>
      <c r="E48" s="305"/>
      <c r="F48" s="173"/>
      <c r="G48" s="246"/>
      <c r="H48" s="247"/>
    </row>
    <row r="49" spans="2:9" ht="26.25" customHeight="1" x14ac:dyDescent="0.4">
      <c r="B49" s="267"/>
      <c r="C49" s="156" t="s">
        <v>444</v>
      </c>
      <c r="D49" s="279"/>
      <c r="E49" s="246"/>
      <c r="F49" s="246"/>
      <c r="G49" s="246"/>
      <c r="H49" s="247"/>
    </row>
    <row r="50" spans="2:9" ht="18" customHeight="1" x14ac:dyDescent="0.4">
      <c r="B50" s="275" t="s">
        <v>53</v>
      </c>
      <c r="C50" s="151" t="s">
        <v>54</v>
      </c>
      <c r="D50" s="279"/>
      <c r="E50" s="246"/>
      <c r="F50" s="246"/>
      <c r="G50" s="246"/>
      <c r="H50" s="247"/>
    </row>
    <row r="51" spans="2:9" ht="18" customHeight="1" thickBot="1" x14ac:dyDescent="0.45">
      <c r="B51" s="276"/>
      <c r="C51" s="152" t="s">
        <v>55</v>
      </c>
      <c r="D51" s="298"/>
      <c r="E51" s="299"/>
      <c r="F51" s="299"/>
      <c r="G51" s="299"/>
      <c r="H51" s="300"/>
    </row>
    <row r="52" spans="2:9" ht="26.25" customHeight="1" x14ac:dyDescent="0.4">
      <c r="B52" s="180" t="s">
        <v>56</v>
      </c>
      <c r="C52" s="181"/>
      <c r="D52" s="290"/>
      <c r="E52" s="291"/>
      <c r="F52" s="292"/>
      <c r="G52" s="149" t="s">
        <v>57</v>
      </c>
      <c r="H52" s="27"/>
      <c r="I52" s="142"/>
    </row>
    <row r="53" spans="2:9" ht="26.25" customHeight="1" x14ac:dyDescent="0.4">
      <c r="B53" s="172" t="s">
        <v>58</v>
      </c>
      <c r="C53" s="173"/>
      <c r="D53" s="169"/>
      <c r="E53" s="170"/>
      <c r="F53" s="170"/>
      <c r="G53" s="170"/>
      <c r="H53" s="171"/>
      <c r="I53" s="142"/>
    </row>
    <row r="54" spans="2:9" ht="26.25" customHeight="1" x14ac:dyDescent="0.4">
      <c r="B54" s="182" t="s">
        <v>59</v>
      </c>
      <c r="C54" s="183"/>
      <c r="D54" s="285"/>
      <c r="E54" s="285"/>
      <c r="F54" s="285"/>
      <c r="G54" s="285"/>
      <c r="H54" s="286"/>
    </row>
    <row r="55" spans="2:9" ht="18" customHeight="1" x14ac:dyDescent="0.4">
      <c r="B55" s="182" t="s">
        <v>60</v>
      </c>
      <c r="C55" s="183"/>
      <c r="D55" s="169"/>
      <c r="E55" s="170"/>
      <c r="F55" s="170"/>
      <c r="G55" s="170"/>
      <c r="H55" s="171"/>
    </row>
    <row r="56" spans="2:9" ht="13.5" customHeight="1" x14ac:dyDescent="0.4">
      <c r="B56" s="196" t="s">
        <v>61</v>
      </c>
      <c r="C56" s="197" t="s">
        <v>62</v>
      </c>
      <c r="D56" s="212"/>
      <c r="E56" s="213"/>
      <c r="F56" s="213"/>
      <c r="G56" s="213"/>
      <c r="H56" s="214"/>
    </row>
    <row r="57" spans="2:9" ht="13.5" customHeight="1" x14ac:dyDescent="0.4">
      <c r="B57" s="187"/>
      <c r="C57" s="198"/>
      <c r="D57" s="215"/>
      <c r="E57" s="216"/>
      <c r="F57" s="216"/>
      <c r="G57" s="216"/>
      <c r="H57" s="217"/>
      <c r="I57" s="148"/>
    </row>
    <row r="58" spans="2:9" ht="13.5" customHeight="1" thickBot="1" x14ac:dyDescent="0.45">
      <c r="B58" s="188"/>
      <c r="C58" s="199"/>
      <c r="D58" s="218"/>
      <c r="E58" s="219"/>
      <c r="F58" s="219"/>
      <c r="G58" s="219"/>
      <c r="H58" s="220"/>
      <c r="I58" s="148"/>
    </row>
    <row r="59" spans="2:9" ht="17.25" hidden="1" customHeight="1" x14ac:dyDescent="0.4">
      <c r="B59" s="200" t="s">
        <v>63</v>
      </c>
      <c r="C59" s="201"/>
      <c r="D59" s="221"/>
      <c r="E59" s="221"/>
      <c r="F59" s="221"/>
      <c r="G59" s="221"/>
      <c r="H59" s="222"/>
    </row>
    <row r="60" spans="2:9" ht="18" hidden="1" customHeight="1" thickBot="1" x14ac:dyDescent="0.45">
      <c r="B60" s="202" t="s">
        <v>64</v>
      </c>
      <c r="C60" s="203"/>
      <c r="D60" s="223"/>
      <c r="E60" s="223"/>
      <c r="F60" s="223"/>
      <c r="G60" s="223"/>
      <c r="H60" s="224"/>
    </row>
    <row r="61" spans="2:9" ht="25.5" customHeight="1" x14ac:dyDescent="0.4">
      <c r="B61" s="187" t="s">
        <v>65</v>
      </c>
      <c r="C61" s="147" t="s">
        <v>66</v>
      </c>
      <c r="D61" s="177"/>
      <c r="E61" s="189"/>
      <c r="F61" s="190" t="s">
        <v>67</v>
      </c>
      <c r="G61" s="191"/>
      <c r="H61" s="192"/>
    </row>
    <row r="62" spans="2:9" ht="18" customHeight="1" x14ac:dyDescent="0.4">
      <c r="B62" s="187"/>
      <c r="C62" s="143" t="s">
        <v>68</v>
      </c>
      <c r="D62" s="177"/>
      <c r="E62" s="189"/>
      <c r="F62" s="190"/>
      <c r="G62" s="191"/>
      <c r="H62" s="192"/>
    </row>
    <row r="63" spans="2:9" ht="18" customHeight="1" thickBot="1" x14ac:dyDescent="0.45">
      <c r="B63" s="188"/>
      <c r="C63" s="140" t="s">
        <v>69</v>
      </c>
      <c r="D63" s="184"/>
      <c r="E63" s="211"/>
      <c r="F63" s="193"/>
      <c r="G63" s="194"/>
      <c r="H63" s="195"/>
    </row>
    <row r="64" spans="2:9" ht="26.25" customHeight="1" x14ac:dyDescent="0.4">
      <c r="B64" s="228" t="s">
        <v>70</v>
      </c>
      <c r="C64" s="138" t="s">
        <v>71</v>
      </c>
      <c r="D64" s="229"/>
      <c r="E64" s="230"/>
      <c r="F64" s="144" t="s">
        <v>72</v>
      </c>
      <c r="G64" s="145"/>
      <c r="H64" s="146"/>
    </row>
    <row r="65" spans="2:9" ht="18" customHeight="1" x14ac:dyDescent="0.4">
      <c r="B65" s="187"/>
      <c r="C65" s="143" t="s">
        <v>73</v>
      </c>
      <c r="D65" s="231"/>
      <c r="E65" s="232"/>
      <c r="F65" s="232"/>
      <c r="G65" s="232"/>
      <c r="H65" s="233"/>
    </row>
    <row r="66" spans="2:9" ht="18" customHeight="1" x14ac:dyDescent="0.4">
      <c r="B66" s="187"/>
      <c r="C66" s="139" t="s">
        <v>74</v>
      </c>
      <c r="D66" s="177"/>
      <c r="E66" s="178"/>
      <c r="F66" s="178"/>
      <c r="G66" s="178"/>
      <c r="H66" s="179"/>
    </row>
    <row r="67" spans="2:9" ht="18" customHeight="1" x14ac:dyDescent="0.4">
      <c r="B67" s="187"/>
      <c r="C67" s="139" t="s">
        <v>75</v>
      </c>
      <c r="D67" s="177"/>
      <c r="E67" s="178"/>
      <c r="F67" s="178"/>
      <c r="G67" s="178"/>
      <c r="H67" s="179"/>
    </row>
    <row r="68" spans="2:9" ht="18" customHeight="1" thickBot="1" x14ac:dyDescent="0.45">
      <c r="B68" s="188"/>
      <c r="C68" s="140" t="s">
        <v>76</v>
      </c>
      <c r="D68" s="184"/>
      <c r="E68" s="185"/>
      <c r="F68" s="185"/>
      <c r="G68" s="185"/>
      <c r="H68" s="186"/>
    </row>
    <row r="69" spans="2:9" ht="18" customHeight="1" thickBot="1" x14ac:dyDescent="0.45"/>
    <row r="70" spans="2:9" ht="26.25" customHeight="1" x14ac:dyDescent="0.4">
      <c r="B70" s="243" t="s">
        <v>77</v>
      </c>
      <c r="C70" s="235"/>
      <c r="D70" s="235"/>
      <c r="E70" s="235"/>
      <c r="F70" s="235"/>
      <c r="G70" s="235"/>
      <c r="H70" s="236"/>
    </row>
    <row r="71" spans="2:9" ht="18" customHeight="1" x14ac:dyDescent="0.4">
      <c r="B71" s="174" t="s">
        <v>367</v>
      </c>
      <c r="C71" s="175"/>
      <c r="D71" s="244"/>
      <c r="E71" s="244"/>
      <c r="F71" s="244"/>
      <c r="G71" s="244"/>
      <c r="H71" s="245"/>
    </row>
    <row r="72" spans="2:9" ht="17.25" customHeight="1" x14ac:dyDescent="0.4">
      <c r="B72" s="204" t="s">
        <v>78</v>
      </c>
      <c r="C72" s="205"/>
      <c r="D72" s="244"/>
      <c r="E72" s="244"/>
      <c r="F72" s="244"/>
      <c r="G72" s="244"/>
      <c r="H72" s="245"/>
    </row>
    <row r="73" spans="2:9" ht="77.25" customHeight="1" thickBot="1" x14ac:dyDescent="0.45">
      <c r="B73" s="206" t="s">
        <v>79</v>
      </c>
      <c r="C73" s="207"/>
      <c r="D73" s="208"/>
      <c r="E73" s="209"/>
      <c r="F73" s="209"/>
      <c r="G73" s="209"/>
      <c r="H73" s="210"/>
    </row>
    <row r="74" spans="2:9" ht="26.25" customHeight="1" x14ac:dyDescent="0.4">
      <c r="B74" s="234" t="s">
        <v>449</v>
      </c>
      <c r="C74" s="235"/>
      <c r="D74" s="235"/>
      <c r="E74" s="235"/>
      <c r="F74" s="235"/>
      <c r="G74" s="235"/>
      <c r="H74" s="236"/>
    </row>
    <row r="75" spans="2:9" ht="18.75" customHeight="1" thickBot="1" x14ac:dyDescent="0.45">
      <c r="B75" s="225"/>
      <c r="C75" s="226"/>
      <c r="D75" s="226"/>
      <c r="E75" s="226"/>
      <c r="F75" s="226"/>
      <c r="G75" s="226"/>
      <c r="H75" s="227"/>
    </row>
    <row r="76" spans="2:9" ht="18.75" customHeight="1" thickBot="1" x14ac:dyDescent="0.45">
      <c r="B76" s="141"/>
      <c r="C76" s="141"/>
      <c r="D76" s="141"/>
      <c r="E76" s="141"/>
      <c r="F76" s="141"/>
      <c r="G76" s="141"/>
      <c r="H76" s="141"/>
    </row>
    <row r="77" spans="2:9" ht="26.25" customHeight="1" x14ac:dyDescent="0.4">
      <c r="B77" s="237" t="s">
        <v>80</v>
      </c>
      <c r="C77" s="238"/>
      <c r="D77" s="238"/>
      <c r="E77" s="238"/>
      <c r="F77" s="238"/>
      <c r="G77" s="238"/>
      <c r="H77" s="239"/>
      <c r="I77" s="142"/>
    </row>
    <row r="78" spans="2:9" ht="224.25" customHeight="1" thickBot="1" x14ac:dyDescent="0.45">
      <c r="B78" s="240"/>
      <c r="C78" s="241"/>
      <c r="D78" s="241"/>
      <c r="E78" s="241"/>
      <c r="F78" s="241"/>
      <c r="G78" s="241"/>
      <c r="H78" s="242"/>
    </row>
    <row r="79" spans="2:9" ht="17.25" customHeight="1" x14ac:dyDescent="0.4">
      <c r="B79" s="174" t="s">
        <v>81</v>
      </c>
      <c r="C79" s="175"/>
      <c r="D79" s="175"/>
      <c r="E79" s="175"/>
      <c r="F79" s="175"/>
      <c r="G79" s="175"/>
      <c r="H79" s="176"/>
    </row>
    <row r="80" spans="2:9" ht="21.75" customHeight="1" thickBot="1" x14ac:dyDescent="0.45">
      <c r="B80" s="225"/>
      <c r="C80" s="226"/>
      <c r="D80" s="226"/>
      <c r="E80" s="226"/>
      <c r="F80" s="226"/>
      <c r="G80" s="226"/>
      <c r="H80" s="227"/>
    </row>
  </sheetData>
  <sheetProtection algorithmName="SHA-512" hashValue="xFnqKea0LgUh96BdovaT1xnKGrgj3JuORXiSNI1EAvAT6UpbQ9JynK4wtM8aYk0ONqIqZRU3PvGqrYd+B/08Eg==" saltValue="wadYb4bDq87NSReO/QozWg==" spinCount="100000" sheet="1" objects="1" scenarios="1"/>
  <mergeCells count="103">
    <mergeCell ref="B6:C6"/>
    <mergeCell ref="B7:C7"/>
    <mergeCell ref="B8:C8"/>
    <mergeCell ref="B9:C9"/>
    <mergeCell ref="B11:C11"/>
    <mergeCell ref="B10:C10"/>
    <mergeCell ref="G24:H24"/>
    <mergeCell ref="D24:E24"/>
    <mergeCell ref="B21:C21"/>
    <mergeCell ref="B23:B36"/>
    <mergeCell ref="C25:C31"/>
    <mergeCell ref="B22:C22"/>
    <mergeCell ref="D6:H6"/>
    <mergeCell ref="D13:H13"/>
    <mergeCell ref="D16:H16"/>
    <mergeCell ref="D17:H17"/>
    <mergeCell ref="D7:H7"/>
    <mergeCell ref="D12:H12"/>
    <mergeCell ref="D14:H14"/>
    <mergeCell ref="D9:F9"/>
    <mergeCell ref="D10:F10"/>
    <mergeCell ref="D8:F8"/>
    <mergeCell ref="B50:B51"/>
    <mergeCell ref="B43:C43"/>
    <mergeCell ref="B48:B49"/>
    <mergeCell ref="G11:H11"/>
    <mergeCell ref="D11:E11"/>
    <mergeCell ref="D18:H18"/>
    <mergeCell ref="D19:H19"/>
    <mergeCell ref="D20:H20"/>
    <mergeCell ref="D54:H54"/>
    <mergeCell ref="D42:H42"/>
    <mergeCell ref="D37:H37"/>
    <mergeCell ref="D38:H38"/>
    <mergeCell ref="D39:H39"/>
    <mergeCell ref="D41:H41"/>
    <mergeCell ref="D21:H21"/>
    <mergeCell ref="D52:F52"/>
    <mergeCell ref="D22:H22"/>
    <mergeCell ref="D23:E23"/>
    <mergeCell ref="G23:H23"/>
    <mergeCell ref="D50:H50"/>
    <mergeCell ref="D51:H51"/>
    <mergeCell ref="D40:H40"/>
    <mergeCell ref="D48:F48"/>
    <mergeCell ref="D49:H49"/>
    <mergeCell ref="G48:H48"/>
    <mergeCell ref="B16:C16"/>
    <mergeCell ref="B12:C12"/>
    <mergeCell ref="B13:C13"/>
    <mergeCell ref="B14:C14"/>
    <mergeCell ref="B17:C17"/>
    <mergeCell ref="B18:C18"/>
    <mergeCell ref="B19:C19"/>
    <mergeCell ref="B20:C20"/>
    <mergeCell ref="B37:C37"/>
    <mergeCell ref="B38:C38"/>
    <mergeCell ref="B39:C39"/>
    <mergeCell ref="B41:C41"/>
    <mergeCell ref="B42:C42"/>
    <mergeCell ref="B44:B47"/>
    <mergeCell ref="B40:C40"/>
    <mergeCell ref="B15:C15"/>
    <mergeCell ref="D15:H15"/>
    <mergeCell ref="C32:C35"/>
    <mergeCell ref="D36:H36"/>
    <mergeCell ref="B80:H80"/>
    <mergeCell ref="B64:B68"/>
    <mergeCell ref="D64:E64"/>
    <mergeCell ref="D65:H65"/>
    <mergeCell ref="D66:H66"/>
    <mergeCell ref="B74:H74"/>
    <mergeCell ref="B75:H75"/>
    <mergeCell ref="B77:H77"/>
    <mergeCell ref="B78:H78"/>
    <mergeCell ref="B70:H70"/>
    <mergeCell ref="D71:H71"/>
    <mergeCell ref="D72:H72"/>
    <mergeCell ref="B71:C71"/>
    <mergeCell ref="D55:H55"/>
    <mergeCell ref="B53:C53"/>
    <mergeCell ref="D53:H53"/>
    <mergeCell ref="B79:H79"/>
    <mergeCell ref="D67:H67"/>
    <mergeCell ref="B52:C52"/>
    <mergeCell ref="B54:C54"/>
    <mergeCell ref="B55:C55"/>
    <mergeCell ref="D68:H68"/>
    <mergeCell ref="B61:B63"/>
    <mergeCell ref="D61:E61"/>
    <mergeCell ref="F61:H63"/>
    <mergeCell ref="B56:B58"/>
    <mergeCell ref="C56:C58"/>
    <mergeCell ref="B59:C59"/>
    <mergeCell ref="B60:C60"/>
    <mergeCell ref="B72:C72"/>
    <mergeCell ref="B73:C73"/>
    <mergeCell ref="D73:H73"/>
    <mergeCell ref="D63:E63"/>
    <mergeCell ref="D62:E62"/>
    <mergeCell ref="D56:H58"/>
    <mergeCell ref="D59:H59"/>
    <mergeCell ref="D60:H60"/>
  </mergeCells>
  <phoneticPr fontId="3"/>
  <conditionalFormatting sqref="D56">
    <cfRule type="expression" dxfId="16" priority="12">
      <formula>AND(#REF!="No", ROW( )&gt;=48, ROW( )&lt;=52)</formula>
    </cfRule>
  </conditionalFormatting>
  <conditionalFormatting sqref="D22:H22">
    <cfRule type="expression" dxfId="15" priority="9">
      <formula>D21="No"</formula>
    </cfRule>
  </conditionalFormatting>
  <conditionalFormatting sqref="D54:H55 D56">
    <cfRule type="expression" dxfId="14" priority="5">
      <formula>AND($D$53="No", ROW( )&gt;=47, ROW( )&lt;=52)</formula>
    </cfRule>
  </conditionalFormatting>
  <conditionalFormatting sqref="D61:H63">
    <cfRule type="expression" dxfId="13" priority="7">
      <formula>AND($D$61="No", ROW( )&gt;=62, ROW( )&lt;=63)</formula>
    </cfRule>
  </conditionalFormatting>
  <conditionalFormatting sqref="D64:H68">
    <cfRule type="expression" dxfId="12" priority="4">
      <formula>AND($D$41="Yes", ROW( )&gt;=64, ROW( )&lt;=68)</formula>
    </cfRule>
    <cfRule type="expression" dxfId="11" priority="8">
      <formula>AND($D$64="No", ROW( )&gt;=65, ROW( )&lt;=68)</formula>
    </cfRule>
  </conditionalFormatting>
  <conditionalFormatting sqref="F23:H23 D24:H36">
    <cfRule type="expression" dxfId="10" priority="3">
      <formula>AND($D$23="No (グレーの欄は入力不要)", ROW( )&gt;=22, ROW( )&lt;=36)</formula>
    </cfRule>
  </conditionalFormatting>
  <conditionalFormatting sqref="F61:H63">
    <cfRule type="expression" dxfId="9" priority="2">
      <formula>$D$61="No"</formula>
    </cfRule>
  </conditionalFormatting>
  <conditionalFormatting sqref="F64:H64">
    <cfRule type="expression" dxfId="8" priority="1">
      <formula>$D$64="No"</formula>
    </cfRule>
  </conditionalFormatting>
  <dataValidations xWindow="578" yWindow="596" count="13">
    <dataValidation type="list" allowBlank="1" showInputMessage="1" promptTitle="リグラインド材含有量が25wt%を超えるか" prompt="選択して下さい。_x000a_Yesの場合は、下のセルにリグラインド材含有率を入力して下さい。" sqref="D21:H21" xr:uid="{B2AF6278-3F77-4EB8-914F-978C626AE1CA}">
      <formula1>"Yes, No"</formula1>
    </dataValidation>
    <dataValidation allowBlank="1" showInputMessage="1" showErrorMessage="1" promptTitle="フットノート" prompt="※何を示すかを明確に記載下さい (カスタマーコード、カラーコードなど)" sqref="D40:H40" xr:uid="{72B77D2E-B784-4348-BEC5-CB606A3AC710}"/>
    <dataValidation type="list" allowBlank="1" showInputMessage="1" sqref="D64:E64 D61:E61 B75:H75" xr:uid="{545D642C-FEB1-42DA-9AE4-BE0E8D2849C0}">
      <formula1>"Yes, No"</formula1>
    </dataValidation>
    <dataValidation allowBlank="1" showInputMessage="1" showErrorMessage="1" promptTitle="サンプル成形サイト" prompt="今回のバーサンプルを成形するサイトです。_x000a_サンプル作製工場とは別のサイトで成形する場合、ご入力下さい。" sqref="D54:H54" xr:uid="{2A55DA57-A8A0-45BF-AA15-B4E1E51FBCF1}"/>
    <dataValidation type="list" allowBlank="1" showInputMessage="1" promptTitle="リサイクル材を含むか" prompt="選択して下さい。_x000a_Noの場合は、リサイクル材の項目 (グレーのセル) は入力不要です。" sqref="D23:E23" xr:uid="{0000967E-52BC-4AEF-AFDD-A2AC5F674BB9}">
      <formula1>"Yes, No (グレーの欄は入力不要)"</formula1>
    </dataValidation>
    <dataValidation allowBlank="1" showInputMessage="1" showErrorMessage="1" promptTitle="ID試験を行うサンプル色" prompt="基本的にはNatural Colorで実施します。色による差異が懸念される場合など。" sqref="D71:H71" xr:uid="{178FABB7-C5B7-4EE0-B180-369D728CBDFB}"/>
    <dataValidation allowBlank="1" showInputMessage="1" showErrorMessage="1" promptTitle="ID試験時の注意点やご要望" prompt="測定方法のご希望やサンプル形状、厚み等による差異の懸念がある場合など。" sqref="D73:H73" xr:uid="{9370D5DA-E359-4D75-B8C0-E34E563F3CC2}"/>
    <dataValidation type="list" allowBlank="1" showInputMessage="1" promptTitle="組成幅を示すフットノートを使用するか" prompt="Yesの場合は、行64～68 『添加剤比率には場を持たせる場合』 の項目に入力して下さい。" sqref="D41:H41" xr:uid="{E4E6AD4B-9290-4BB9-9A23-BEC1DDEA49F2}">
      <formula1>"Yes, No"</formula1>
    </dataValidation>
    <dataValidation allowBlank="1" showInputMessage="1" showErrorMessage="1" promptTitle="サンプル作製工場" prompt="今回の試験サンプルの原料をコンパウンドする工場を指します。" sqref="D52:F52" xr:uid="{92DE1033-27C6-4903-BF12-612AD6A9B1B2}"/>
    <dataValidation type="list" allowBlank="1" showInputMessage="1" promptTitle="サンプルは成形により作製されますか" prompt="YesかNoを選択して下さい。_x000a_Yesの場合はサンプル成形サイト、成形方法、成形条件を入力して下さい。" sqref="D53:H53" xr:uid="{60702BC2-CCF3-4A46-8E14-6869958FDFBF}">
      <formula1>"Yes, No"</formula1>
    </dataValidation>
    <dataValidation allowBlank="1" showInputMessage="1" showErrorMessage="1" promptTitle="各バッチのロット番号 (リサイクル評価)" prompt="ご提出サンプル(リサイクル)のロット番号をご入力下さい。_x000a_リサイクル材のロット間の一貫性を評価させて頂くために、IDトレーサブルの場合は3バッチ(ロット)、IDアントレーサブルの場合は5バッチ(ロット)のサンプルをご提出頂きます。 " sqref="D36:H36" xr:uid="{3D3A7404-679F-4399-82B3-C2CFC4CA49C6}"/>
    <dataValidation allowBlank="1" showInputMessage="1" sqref="B76:H76" xr:uid="{6BE056E3-1335-4759-991E-702A7A41F82A}"/>
    <dataValidation type="list" allowBlank="1" showInputMessage="1" showErrorMessage="1" promptTitle="着色用途の添加剤" prompt="分散剤や加工助剤など、着色用途限定の添加剤。_x000a_具体的な添加剤・添加量の情報は以下に記載下さい(任意)。" sqref="G48" xr:uid="{5D0DEE3F-194E-4AB7-B7F8-FEE69C622934}">
      <formula1>"Yes"</formula1>
    </dataValidation>
  </dataValidations>
  <pageMargins left="0.7" right="0.7" top="0.75" bottom="0.75" header="0.3" footer="0.3"/>
  <pageSetup scale="53" orientation="landscape" r:id="rId1"/>
  <extLst>
    <ext xmlns:x14="http://schemas.microsoft.com/office/spreadsheetml/2009/9/main" uri="{CCE6A557-97BC-4b89-ADB6-D9C93CAAB3DF}">
      <x14:dataValidations xmlns:xm="http://schemas.microsoft.com/office/excel/2006/main" xWindow="578" yWindow="596" count="6">
        <x14:dataValidation type="list" allowBlank="1" showInputMessage="1" promptTitle="CCN/製品カテゴリコード" prompt="選択して下さい" xr:uid="{8A0983D1-F90F-4B31-9025-C9430FF78A5A}">
          <x14:formula1>
            <xm:f>List!$B$9:$B$16</xm:f>
          </x14:formula1>
          <xm:sqref>D12:H12</xm:sqref>
        </x14:dataValidation>
        <x14:dataValidation type="list" allowBlank="1" showInputMessage="1" promptTitle="リクエストタイプ" prompt="選択して下さい" xr:uid="{1B424DFD-DB7C-4142-B550-611AC50D1437}">
          <x14:formula1>
            <xm:f>List!$B$4:$B$6</xm:f>
          </x14:formula1>
          <xm:sqref>D14:H14</xm:sqref>
        </x14:dataValidation>
        <x14:dataValidation type="list" allowBlank="1" showInputMessage="1" promptTitle="メカニカルリサイクル or ケミカルリサイクル" prompt="選択して下さい" xr:uid="{DB6DDD2B-27E9-4625-A295-5CBCEA10F7CA}">
          <x14:formula1>
            <xm:f>List!$B$21:$B$22</xm:f>
          </x14:formula1>
          <xm:sqref>D24:E24</xm:sqref>
        </x14:dataValidation>
        <x14:dataValidation type="list" allowBlank="1" showInputMessage="1" xr:uid="{166420AA-F1B8-468E-BDCE-7D6ECF860B28}">
          <x14:formula1>
            <xm:f>List!$B$31:$B$33</xm:f>
          </x14:formula1>
          <xm:sqref>D72:H72</xm:sqref>
        </x14:dataValidation>
        <x14:dataValidation type="list" allowBlank="1" showInputMessage="1" promptTitle="リサイクル材の使用比率は一定か" prompt="選択して下さい。" xr:uid="{ABFCC8A6-066C-44AE-9814-74881F9BCE37}">
          <x14:formula1>
            <xm:f>List!$B$25:$B$26</xm:f>
          </x14:formula1>
          <xm:sqref>G24:H24</xm:sqref>
        </x14:dataValidation>
        <x14:dataValidation type="list" allowBlank="1" showInputMessage="1" promptTitle="ID試験結果が一致するか" prompt="異なるバッチ間で、ID試験結果が一致するかどうか、選択して下さい。_x000a_リサイクル材の回収ルートについて、エンジニアより確認させて頂きます。" xr:uid="{BEF39EBE-7F74-4827-B3CA-FE649511794E}">
          <x14:formula1>
            <xm:f>List!$B$23:$B$24</xm:f>
          </x14:formula1>
          <xm:sqref>G23:H23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E215DE-EBB9-4CA0-AF08-079796F3E2DD}">
  <sheetPr>
    <tabColor theme="5" tint="0.59999389629810485"/>
  </sheetPr>
  <dimension ref="A1:R67"/>
  <sheetViews>
    <sheetView showGridLines="0" zoomScaleNormal="100" workbookViewId="0">
      <selection activeCell="F23" sqref="F23"/>
    </sheetView>
  </sheetViews>
  <sheetFormatPr defaultRowHeight="14.25" outlineLevelRow="1" x14ac:dyDescent="0.4"/>
  <cols>
    <col min="1" max="1" width="2.625" style="89" customWidth="1"/>
    <col min="2" max="2" width="15.125" style="89" customWidth="1"/>
    <col min="3" max="3" width="15.625" style="89" customWidth="1"/>
    <col min="4" max="4" width="15.125" style="89" customWidth="1"/>
    <col min="5" max="9" width="17.5" style="89" customWidth="1"/>
    <col min="10" max="10" width="6.375" style="89" customWidth="1"/>
    <col min="11" max="15" width="10.5" style="89" customWidth="1"/>
    <col min="16" max="16" width="11.625" style="89" customWidth="1"/>
    <col min="17" max="17" width="10.75" style="89" customWidth="1"/>
    <col min="18" max="18" width="12.375" style="89" customWidth="1"/>
    <col min="19" max="16384" width="9" style="89"/>
  </cols>
  <sheetData>
    <row r="1" spans="2:18" s="117" customFormat="1" ht="34.5" customHeight="1" thickBot="1" x14ac:dyDescent="0.3">
      <c r="B1" s="136" t="s">
        <v>82</v>
      </c>
      <c r="I1" s="137" t="s">
        <v>83</v>
      </c>
      <c r="K1" s="73" t="s">
        <v>440</v>
      </c>
    </row>
    <row r="2" spans="2:18" s="117" customFormat="1" ht="18" customHeight="1" x14ac:dyDescent="0.25">
      <c r="B2" s="243" t="s">
        <v>84</v>
      </c>
      <c r="C2" s="235"/>
      <c r="D2" s="235"/>
      <c r="E2" s="429"/>
      <c r="F2" s="429"/>
      <c r="G2" s="429"/>
      <c r="H2" s="429"/>
      <c r="I2" s="430"/>
      <c r="K2" s="413" t="s">
        <v>395</v>
      </c>
      <c r="L2" s="413"/>
      <c r="M2" s="413"/>
      <c r="N2" s="413"/>
      <c r="O2" s="413"/>
      <c r="P2" s="413"/>
      <c r="Q2" s="413"/>
      <c r="R2" s="135" t="str">
        <f>IF('1.General(基本情報)'!D11="", "FILE No.", '1.General(基本情報)'!D11)</f>
        <v>FILE No.</v>
      </c>
    </row>
    <row r="3" spans="2:18" s="117" customFormat="1" ht="30.75" customHeight="1" x14ac:dyDescent="0.25">
      <c r="B3" s="414" t="s">
        <v>85</v>
      </c>
      <c r="C3" s="415"/>
      <c r="D3" s="416"/>
      <c r="E3" s="433" t="e">
        <f>VLOOKUP(VLOOKUP($E$2,List!$I$4:$K$58,3,FALSE), List!$M$4:$O$23,2,FALSE)</f>
        <v>#N/A</v>
      </c>
      <c r="F3" s="434"/>
      <c r="G3" s="434"/>
      <c r="H3" s="434"/>
      <c r="I3" s="435"/>
      <c r="K3" s="413" t="str">
        <f>IF('1.General(基本情報)'!D7="", "Recognized Company Name", '1.General(基本情報)'!D7)</f>
        <v>Recognized Company Name</v>
      </c>
      <c r="L3" s="413"/>
      <c r="M3" s="413"/>
      <c r="N3" s="413"/>
      <c r="O3" s="413"/>
      <c r="P3" s="413"/>
      <c r="Q3" s="413"/>
      <c r="R3" s="133"/>
    </row>
    <row r="4" spans="2:18" s="117" customFormat="1" ht="16.5" customHeight="1" x14ac:dyDescent="0.4">
      <c r="B4" s="388"/>
      <c r="C4" s="417"/>
      <c r="D4" s="418"/>
      <c r="E4" s="436"/>
      <c r="F4" s="437"/>
      <c r="G4" s="437"/>
      <c r="H4" s="437"/>
      <c r="I4" s="438"/>
      <c r="K4" s="381" t="s">
        <v>436</v>
      </c>
      <c r="L4" s="382"/>
      <c r="M4" s="382"/>
      <c r="N4" s="382"/>
      <c r="O4" s="382"/>
      <c r="P4" s="382"/>
      <c r="Q4" s="382"/>
      <c r="R4" s="133"/>
    </row>
    <row r="5" spans="2:18" s="117" customFormat="1" ht="10.5" customHeight="1" x14ac:dyDescent="0.25">
      <c r="B5" s="388"/>
      <c r="C5" s="417"/>
      <c r="D5" s="418"/>
      <c r="E5" s="436"/>
      <c r="F5" s="437"/>
      <c r="G5" s="437"/>
      <c r="H5" s="437"/>
      <c r="I5" s="438"/>
      <c r="K5" s="413"/>
      <c r="L5" s="413"/>
      <c r="M5" s="413"/>
      <c r="N5" s="413"/>
      <c r="O5" s="413"/>
      <c r="P5" s="413"/>
      <c r="Q5" s="413"/>
      <c r="R5" s="133"/>
    </row>
    <row r="6" spans="2:18" s="117" customFormat="1" ht="18" customHeight="1" x14ac:dyDescent="0.25">
      <c r="B6" s="388"/>
      <c r="C6" s="417"/>
      <c r="D6" s="418"/>
      <c r="E6" s="436"/>
      <c r="F6" s="437"/>
      <c r="G6" s="437"/>
      <c r="H6" s="437"/>
      <c r="I6" s="438"/>
      <c r="K6" s="413" t="str">
        <f>IF('1.General(基本情報)'!D39="", "GRADE NAME", '1.General(基本情報)'!D39)</f>
        <v>GRADE NAME</v>
      </c>
      <c r="L6" s="413"/>
      <c r="M6" s="413"/>
      <c r="N6" s="413"/>
      <c r="O6" s="413"/>
      <c r="P6" s="413"/>
      <c r="Q6" s="413"/>
      <c r="R6" s="133"/>
    </row>
    <row r="7" spans="2:18" s="117" customFormat="1" ht="27" customHeight="1" x14ac:dyDescent="0.4">
      <c r="B7" s="419"/>
      <c r="C7" s="420"/>
      <c r="D7" s="421"/>
      <c r="E7" s="439"/>
      <c r="F7" s="440"/>
      <c r="G7" s="440"/>
      <c r="H7" s="440"/>
      <c r="I7" s="441"/>
      <c r="K7" s="381" t="str">
        <f>'1.General(基本情報)'!D37 &amp; IF('1.General(基本情報)'!D42&lt;&gt;"", ", """ &amp; '1.General(基本情報)'!D42 &amp; """", "") &amp; ", furnished as " &amp; '1.General(基本情報)'!D38</f>
        <v xml:space="preserve">, furnished as </v>
      </c>
      <c r="L7" s="382"/>
      <c r="M7" s="382"/>
      <c r="N7" s="382"/>
      <c r="O7" s="382"/>
      <c r="P7" s="382"/>
      <c r="Q7" s="382"/>
      <c r="R7" s="133"/>
    </row>
    <row r="8" spans="2:18" s="117" customFormat="1" ht="49.5" customHeight="1" x14ac:dyDescent="0.4">
      <c r="B8" s="414" t="s">
        <v>430</v>
      </c>
      <c r="C8" s="415"/>
      <c r="D8" s="416"/>
      <c r="E8" s="422" t="e">
        <f>VLOOKUP(VLOOKUP($E$2, List!$I$4:$K$58, 3, FALSE), List!$M$4:$O$23, 3, FALSE)</f>
        <v>#N/A</v>
      </c>
      <c r="F8" s="423"/>
      <c r="G8" s="423"/>
      <c r="H8" s="423"/>
      <c r="I8" s="424"/>
      <c r="K8" s="134" t="s">
        <v>129</v>
      </c>
      <c r="L8" s="134" t="s">
        <v>87</v>
      </c>
      <c r="M8" s="134" t="s">
        <v>88</v>
      </c>
      <c r="N8" s="134" t="s">
        <v>130</v>
      </c>
      <c r="O8" s="134" t="s">
        <v>396</v>
      </c>
      <c r="P8" s="134" t="s">
        <v>89</v>
      </c>
      <c r="Q8" s="134" t="s">
        <v>90</v>
      </c>
      <c r="R8" s="134" t="s">
        <v>91</v>
      </c>
    </row>
    <row r="9" spans="2:18" s="117" customFormat="1" ht="18" customHeight="1" x14ac:dyDescent="0.4">
      <c r="B9" s="388"/>
      <c r="C9" s="417"/>
      <c r="D9" s="418"/>
      <c r="E9" s="425"/>
      <c r="F9" s="426"/>
      <c r="G9" s="426"/>
      <c r="H9" s="426"/>
      <c r="I9" s="427"/>
      <c r="K9" s="131" t="str">
        <f>IF(B27="", "Ex) BK", B27)</f>
        <v>Ex) BK</v>
      </c>
      <c r="L9" s="131" t="str">
        <f>IF(C27="", "Ex) 0.5", C27)</f>
        <v>Ex) 0.5</v>
      </c>
      <c r="M9" s="131" t="str">
        <f>IF(D27="", "Ex) V-1", D27)</f>
        <v>Ex) V-1</v>
      </c>
      <c r="N9" s="131" t="str">
        <f>IF(E27="", "-", E27)</f>
        <v>-</v>
      </c>
      <c r="O9" s="131" t="str">
        <f>IF(F27="", "-", F27)</f>
        <v>-</v>
      </c>
      <c r="P9" s="131" t="str">
        <f>IF(E2="", "Ex) 50", E11)</f>
        <v>Ex) 50</v>
      </c>
      <c r="Q9" s="131" t="str">
        <f>IF(E2="", "Ex) 50", E11)</f>
        <v>Ex) 50</v>
      </c>
      <c r="R9" s="131" t="str">
        <f>IF(E2="", "Ex) 50", E11)</f>
        <v>Ex) 50</v>
      </c>
    </row>
    <row r="10" spans="2:18" s="117" customFormat="1" ht="18" customHeight="1" x14ac:dyDescent="0.2">
      <c r="B10" s="419"/>
      <c r="C10" s="420"/>
      <c r="D10" s="421"/>
      <c r="E10" s="397"/>
      <c r="F10" s="397"/>
      <c r="G10" s="397"/>
      <c r="H10" s="397"/>
      <c r="I10" s="398"/>
      <c r="K10" s="129"/>
      <c r="L10" s="131" t="str">
        <f>IF(C28="", "", C28)</f>
        <v/>
      </c>
      <c r="M10" s="131" t="str">
        <f>IF(D28="", "", D28)</f>
        <v/>
      </c>
      <c r="N10" s="131" t="str">
        <f t="shared" ref="N10:O10" si="0">IF(E28="", "", E28)</f>
        <v/>
      </c>
      <c r="O10" s="131" t="str">
        <f t="shared" si="0"/>
        <v/>
      </c>
      <c r="P10" s="131" t="str">
        <f>IF(C28&lt;&gt;"", E11, "")</f>
        <v/>
      </c>
      <c r="Q10" s="131" t="str">
        <f>IF(C28&lt;&gt;"", E11, "")</f>
        <v/>
      </c>
      <c r="R10" s="131" t="str">
        <f>IF(C28&lt;&gt;"", E11, "")</f>
        <v/>
      </c>
    </row>
    <row r="11" spans="2:18" s="117" customFormat="1" ht="18.75" customHeight="1" thickBot="1" x14ac:dyDescent="0.25">
      <c r="B11" s="405" t="s">
        <v>86</v>
      </c>
      <c r="C11" s="404"/>
      <c r="D11" s="345"/>
      <c r="E11" s="406" t="e">
        <f>VLOOKUP($E$2, List!$I$4:$J$58, 2, FALSE)</f>
        <v>#N/A</v>
      </c>
      <c r="F11" s="406"/>
      <c r="G11" s="406"/>
      <c r="H11" s="406"/>
      <c r="I11" s="407"/>
      <c r="K11" s="129"/>
      <c r="L11" s="131" t="str">
        <f t="shared" ref="L11:L13" si="1">IF(C29="", "", C29)</f>
        <v/>
      </c>
      <c r="M11" s="131" t="str">
        <f t="shared" ref="M11:M13" si="2">IF(D29="", "", D29)</f>
        <v/>
      </c>
      <c r="N11" s="131" t="str">
        <f t="shared" ref="N11:N13" si="3">IF(E29="", "", E29)</f>
        <v/>
      </c>
      <c r="O11" s="131" t="str">
        <f t="shared" ref="O11:O13" si="4">IF(F29="", "", F29)</f>
        <v/>
      </c>
      <c r="P11" s="131" t="str">
        <f>IF(C29&lt;&gt;"", E11, "")</f>
        <v/>
      </c>
      <c r="Q11" s="131" t="str">
        <f>IF(C29&lt;&gt;"", E11, "")</f>
        <v/>
      </c>
      <c r="R11" s="131" t="str">
        <f>IF(C29&lt;&gt;"", E11, "")</f>
        <v/>
      </c>
    </row>
    <row r="12" spans="2:18" s="117" customFormat="1" ht="18" customHeight="1" thickBot="1" x14ac:dyDescent="0.25">
      <c r="B12" s="401" t="s">
        <v>92</v>
      </c>
      <c r="C12" s="402"/>
      <c r="D12" s="402"/>
      <c r="E12" s="399"/>
      <c r="F12" s="399"/>
      <c r="G12" s="399"/>
      <c r="H12" s="399"/>
      <c r="I12" s="400"/>
      <c r="K12" s="129"/>
      <c r="L12" s="131" t="str">
        <f t="shared" si="1"/>
        <v/>
      </c>
      <c r="M12" s="131" t="str">
        <f t="shared" si="2"/>
        <v/>
      </c>
      <c r="N12" s="131" t="str">
        <f t="shared" si="3"/>
        <v/>
      </c>
      <c r="O12" s="131" t="str">
        <f t="shared" si="4"/>
        <v/>
      </c>
      <c r="P12" s="131" t="str">
        <f>IF(C30&lt;&gt;"", E11, "")</f>
        <v/>
      </c>
      <c r="Q12" s="131" t="str">
        <f>IF(C30&lt;&gt;"", E11, "")</f>
        <v/>
      </c>
      <c r="R12" s="131" t="str">
        <f>IF(C30&lt;&gt;"", E11, "")</f>
        <v/>
      </c>
    </row>
    <row r="13" spans="2:18" s="117" customFormat="1" ht="18" customHeight="1" x14ac:dyDescent="0.2">
      <c r="B13" s="387" t="s">
        <v>94</v>
      </c>
      <c r="C13" s="411" t="s">
        <v>95</v>
      </c>
      <c r="D13" s="412"/>
      <c r="E13" s="178"/>
      <c r="F13" s="178"/>
      <c r="G13" s="178"/>
      <c r="H13" s="178"/>
      <c r="I13" s="179"/>
      <c r="K13" s="129"/>
      <c r="L13" s="131" t="str">
        <f t="shared" si="1"/>
        <v/>
      </c>
      <c r="M13" s="131" t="str">
        <f t="shared" si="2"/>
        <v/>
      </c>
      <c r="N13" s="131" t="str">
        <f t="shared" si="3"/>
        <v/>
      </c>
      <c r="O13" s="131" t="str">
        <f t="shared" si="4"/>
        <v/>
      </c>
      <c r="P13" s="131" t="str">
        <f>IF(C31&lt;&gt;"", E11, "")</f>
        <v/>
      </c>
      <c r="Q13" s="131" t="str">
        <f>IF(C31&lt;&gt;"", E11, "")</f>
        <v/>
      </c>
      <c r="R13" s="131" t="str">
        <f>IF(C31&lt;&gt;"", E11, "")</f>
        <v/>
      </c>
    </row>
    <row r="14" spans="2:18" s="117" customFormat="1" ht="18" customHeight="1" thickBot="1" x14ac:dyDescent="0.25">
      <c r="B14" s="388"/>
      <c r="C14" s="431" t="s">
        <v>97</v>
      </c>
      <c r="D14" s="418"/>
      <c r="E14" s="408"/>
      <c r="F14" s="409"/>
      <c r="G14" s="409"/>
      <c r="H14" s="409"/>
      <c r="I14" s="410"/>
      <c r="J14" s="132"/>
      <c r="K14" s="129"/>
      <c r="L14" s="118"/>
      <c r="M14" s="118" t="s">
        <v>105</v>
      </c>
      <c r="N14" s="119" t="str">
        <f>IF(E33="", "-", E33)</f>
        <v>-</v>
      </c>
      <c r="O14" s="129"/>
      <c r="P14" s="130"/>
      <c r="Q14" s="118" t="s">
        <v>106</v>
      </c>
      <c r="R14" s="119" t="str">
        <f>IF(I33="", "-", I33)</f>
        <v>-</v>
      </c>
    </row>
    <row r="15" spans="2:18" s="117" customFormat="1" ht="18" customHeight="1" x14ac:dyDescent="0.2">
      <c r="B15" s="243" t="s">
        <v>99</v>
      </c>
      <c r="C15" s="432" t="s">
        <v>100</v>
      </c>
      <c r="D15" s="432"/>
      <c r="E15" s="346"/>
      <c r="F15" s="346"/>
      <c r="G15" s="346"/>
      <c r="H15" s="346"/>
      <c r="I15" s="347"/>
      <c r="K15" s="129"/>
      <c r="L15" s="118"/>
      <c r="M15" s="118" t="s">
        <v>108</v>
      </c>
      <c r="N15" s="119" t="str">
        <f t="shared" ref="N15:N17" si="5">IF(E34="", "-", E34)</f>
        <v>-</v>
      </c>
      <c r="O15" s="129"/>
      <c r="P15" s="130"/>
      <c r="Q15" s="118" t="s">
        <v>109</v>
      </c>
      <c r="R15" s="119" t="str">
        <f t="shared" ref="R15:R17" si="6">IF(I34="", "-", I34)</f>
        <v>-</v>
      </c>
    </row>
    <row r="16" spans="2:18" s="117" customFormat="1" ht="18" customHeight="1" x14ac:dyDescent="0.4">
      <c r="B16" s="174"/>
      <c r="C16" s="344" t="s">
        <v>101</v>
      </c>
      <c r="D16" s="345"/>
      <c r="E16" s="344" t="s">
        <v>102</v>
      </c>
      <c r="F16" s="404"/>
      <c r="G16" s="345"/>
      <c r="H16" s="344" t="s">
        <v>103</v>
      </c>
      <c r="I16" s="403"/>
      <c r="K16" s="428" t="s">
        <v>111</v>
      </c>
      <c r="L16" s="428"/>
      <c r="M16" s="428"/>
      <c r="N16" s="119" t="str">
        <f t="shared" si="5"/>
        <v>-</v>
      </c>
      <c r="O16" s="428" t="s">
        <v>112</v>
      </c>
      <c r="P16" s="428"/>
      <c r="Q16" s="428"/>
      <c r="R16" s="119" t="str">
        <f t="shared" si="6"/>
        <v>-</v>
      </c>
    </row>
    <row r="17" spans="2:18" s="117" customFormat="1" ht="18" customHeight="1" x14ac:dyDescent="0.4">
      <c r="B17" s="174"/>
      <c r="C17" s="344" t="s">
        <v>104</v>
      </c>
      <c r="D17" s="345"/>
      <c r="E17" s="231"/>
      <c r="F17" s="232"/>
      <c r="G17" s="338"/>
      <c r="H17" s="231"/>
      <c r="I17" s="233"/>
      <c r="K17" s="428" t="s">
        <v>115</v>
      </c>
      <c r="L17" s="428"/>
      <c r="M17" s="428"/>
      <c r="N17" s="119" t="str">
        <f t="shared" si="5"/>
        <v>-</v>
      </c>
      <c r="O17" s="428" t="s">
        <v>116</v>
      </c>
      <c r="P17" s="428"/>
      <c r="Q17" s="428"/>
      <c r="R17" s="119" t="str">
        <f t="shared" si="6"/>
        <v>-</v>
      </c>
    </row>
    <row r="18" spans="2:18" s="117" customFormat="1" ht="18" customHeight="1" x14ac:dyDescent="0.2">
      <c r="B18" s="196"/>
      <c r="C18" s="344" t="s">
        <v>107</v>
      </c>
      <c r="D18" s="345"/>
      <c r="E18" s="231"/>
      <c r="F18" s="232"/>
      <c r="G18" s="338"/>
      <c r="H18" s="231"/>
      <c r="I18" s="233"/>
      <c r="K18" s="129"/>
      <c r="L18" s="328" t="str">
        <f>IF('1.General(基本情報)'!D40="", "", '1.General(基本情報)'!D40)</f>
        <v/>
      </c>
      <c r="M18" s="328"/>
      <c r="N18" s="328"/>
      <c r="O18" s="328"/>
      <c r="P18" s="328"/>
      <c r="Q18" s="328"/>
      <c r="R18" s="328"/>
    </row>
    <row r="19" spans="2:18" ht="18" customHeight="1" thickBot="1" x14ac:dyDescent="0.25">
      <c r="B19" s="196"/>
      <c r="C19" s="385" t="s">
        <v>110</v>
      </c>
      <c r="D19" s="386"/>
      <c r="E19" s="339"/>
      <c r="F19" s="340"/>
      <c r="G19" s="341"/>
      <c r="H19" s="342"/>
      <c r="I19" s="343"/>
      <c r="K19" s="129"/>
      <c r="L19" s="328"/>
      <c r="M19" s="328"/>
      <c r="N19" s="328"/>
      <c r="O19" s="328"/>
      <c r="P19" s="328"/>
      <c r="Q19" s="328"/>
      <c r="R19" s="328"/>
    </row>
    <row r="20" spans="2:18" ht="18" customHeight="1" x14ac:dyDescent="0.2">
      <c r="B20" s="237" t="s">
        <v>113</v>
      </c>
      <c r="C20" s="238" t="s">
        <v>114</v>
      </c>
      <c r="D20" s="238"/>
      <c r="E20" s="332"/>
      <c r="F20" s="332"/>
      <c r="G20" s="332"/>
      <c r="H20" s="332"/>
      <c r="I20" s="333"/>
      <c r="K20" s="129"/>
      <c r="L20" s="328"/>
      <c r="M20" s="328"/>
      <c r="N20" s="328"/>
      <c r="O20" s="328"/>
      <c r="P20" s="328"/>
      <c r="Q20" s="328"/>
      <c r="R20" s="328"/>
    </row>
    <row r="21" spans="2:18" ht="18.75" customHeight="1" thickBot="1" x14ac:dyDescent="0.45">
      <c r="B21" s="329"/>
      <c r="C21" s="205" t="s">
        <v>117</v>
      </c>
      <c r="D21" s="205"/>
      <c r="E21" s="334"/>
      <c r="F21" s="334"/>
      <c r="G21" s="334"/>
      <c r="H21" s="334"/>
      <c r="I21" s="335"/>
    </row>
    <row r="22" spans="2:18" ht="18.75" customHeight="1" thickBot="1" x14ac:dyDescent="0.45">
      <c r="B22" s="330"/>
      <c r="C22" s="331" t="s">
        <v>118</v>
      </c>
      <c r="D22" s="331"/>
      <c r="E22" s="336"/>
      <c r="F22" s="336"/>
      <c r="G22" s="336"/>
      <c r="H22" s="336"/>
      <c r="I22" s="337"/>
      <c r="K22" s="120" t="s">
        <v>119</v>
      </c>
      <c r="L22" s="121"/>
      <c r="M22" s="121"/>
      <c r="N22" s="121"/>
      <c r="O22" s="121"/>
      <c r="P22" s="122"/>
      <c r="Q22" s="122"/>
      <c r="R22" s="123"/>
    </row>
    <row r="23" spans="2:18" ht="18.75" customHeight="1" thickBot="1" x14ac:dyDescent="0.45">
      <c r="B23" s="115"/>
      <c r="C23" s="115"/>
      <c r="D23" s="115"/>
      <c r="E23" s="116"/>
      <c r="F23" s="116"/>
      <c r="G23" s="116"/>
      <c r="H23" s="116"/>
      <c r="I23" s="116"/>
      <c r="K23" s="124" t="s">
        <v>120</v>
      </c>
      <c r="L23" s="94"/>
      <c r="M23" s="94"/>
      <c r="N23" s="125" t="s">
        <v>121</v>
      </c>
      <c r="O23" s="94"/>
      <c r="P23" s="126" t="s">
        <v>122</v>
      </c>
      <c r="Q23" s="127" t="s">
        <v>123</v>
      </c>
      <c r="R23" s="128" t="s">
        <v>124</v>
      </c>
    </row>
    <row r="24" spans="2:18" ht="18.75" customHeight="1" thickBot="1" x14ac:dyDescent="0.45">
      <c r="B24" s="394" t="s">
        <v>125</v>
      </c>
      <c r="C24" s="395"/>
      <c r="D24" s="395"/>
      <c r="E24" s="395"/>
      <c r="F24" s="395"/>
      <c r="G24" s="395"/>
      <c r="H24" s="395"/>
      <c r="I24" s="396"/>
      <c r="K24" s="93" t="s">
        <v>126</v>
      </c>
      <c r="L24" s="94"/>
      <c r="M24" s="94"/>
      <c r="N24" s="95" t="s">
        <v>127</v>
      </c>
      <c r="O24" s="94"/>
      <c r="P24" s="96" t="s">
        <v>128</v>
      </c>
      <c r="Q24" s="97" t="str">
        <f>IF(C27="", "Ex) 0.5", C27)</f>
        <v>Ex) 0.5</v>
      </c>
      <c r="R24" s="98" t="str">
        <f>IF(OR(D27="", B27=""), "Ex) V-1 (BK)", D27 &amp; " (" &amp; B27 &amp; ")")</f>
        <v>Ex) V-1 (BK)</v>
      </c>
    </row>
    <row r="25" spans="2:18" ht="18.75" customHeight="1" x14ac:dyDescent="0.4">
      <c r="B25" s="368" t="s">
        <v>129</v>
      </c>
      <c r="C25" s="370" t="s">
        <v>87</v>
      </c>
      <c r="D25" s="370" t="s">
        <v>88</v>
      </c>
      <c r="E25" s="366" t="s">
        <v>130</v>
      </c>
      <c r="F25" s="366" t="s">
        <v>131</v>
      </c>
      <c r="G25" s="370" t="s">
        <v>89</v>
      </c>
      <c r="H25" s="370" t="s">
        <v>90</v>
      </c>
      <c r="I25" s="383" t="s">
        <v>91</v>
      </c>
      <c r="K25" s="113"/>
      <c r="L25" s="94"/>
      <c r="M25" s="94"/>
      <c r="N25" s="114"/>
      <c r="O25" s="94"/>
      <c r="P25" s="96"/>
      <c r="Q25" s="97" t="str">
        <f>IF(C28="", "", C28)</f>
        <v/>
      </c>
      <c r="R25" s="98" t="str">
        <f>IF(D28="", "", IF(AND(D28&lt;&gt;"", B28&lt;&gt;""), D28 &amp; " (" &amp; B28 &amp; ")", D28 &amp; " (" &amp; B27 &amp; ")"))</f>
        <v/>
      </c>
    </row>
    <row r="26" spans="2:18" ht="18" customHeight="1" thickBot="1" x14ac:dyDescent="0.45">
      <c r="B26" s="369"/>
      <c r="C26" s="371"/>
      <c r="D26" s="371"/>
      <c r="E26" s="367"/>
      <c r="F26" s="367"/>
      <c r="G26" s="371"/>
      <c r="H26" s="371"/>
      <c r="I26" s="384"/>
      <c r="K26" s="113"/>
      <c r="L26" s="94"/>
      <c r="M26" s="94"/>
      <c r="N26" s="114"/>
      <c r="O26" s="94"/>
      <c r="P26" s="96"/>
      <c r="Q26" s="97" t="str">
        <f>IF(C29="", "", C29)</f>
        <v/>
      </c>
      <c r="R26" s="98" t="str">
        <f>IF(D29="", "", IF(AND(D29&lt;&gt;"", B29&lt;&gt;""), D29 &amp; " (" &amp; B29 &amp; ")", D29 &amp; " (" &amp; B27 &amp; ")"))</f>
        <v/>
      </c>
    </row>
    <row r="27" spans="2:18" ht="18" customHeight="1" thickTop="1" x14ac:dyDescent="0.4">
      <c r="B27" s="32"/>
      <c r="C27" s="33"/>
      <c r="D27" s="33"/>
      <c r="E27" s="33"/>
      <c r="F27" s="33"/>
      <c r="G27" s="33"/>
      <c r="H27" s="33"/>
      <c r="I27" s="34"/>
      <c r="K27" s="93" t="s">
        <v>132</v>
      </c>
      <c r="L27" s="94"/>
      <c r="M27" s="94"/>
      <c r="N27" s="95" t="s">
        <v>133</v>
      </c>
      <c r="O27" s="94"/>
      <c r="P27" s="96" t="s">
        <v>134</v>
      </c>
      <c r="Q27" s="97" t="str">
        <f t="shared" ref="Q27:R33" si="7">IF(H39="", "-", H39)</f>
        <v>-</v>
      </c>
      <c r="R27" s="98" t="str">
        <f t="shared" si="7"/>
        <v>-</v>
      </c>
    </row>
    <row r="28" spans="2:18" ht="18" customHeight="1" x14ac:dyDescent="0.4">
      <c r="B28" s="35"/>
      <c r="C28" s="33"/>
      <c r="D28" s="33"/>
      <c r="E28" s="36"/>
      <c r="F28" s="36"/>
      <c r="G28" s="33"/>
      <c r="H28" s="33"/>
      <c r="I28" s="34"/>
      <c r="K28" s="113"/>
      <c r="L28" s="94"/>
      <c r="M28" s="94"/>
      <c r="N28" s="114"/>
      <c r="O28" s="94"/>
      <c r="P28" s="96"/>
      <c r="Q28" s="97" t="str">
        <f t="shared" si="7"/>
        <v>-</v>
      </c>
      <c r="R28" s="98" t="str">
        <f t="shared" si="7"/>
        <v>-</v>
      </c>
    </row>
    <row r="29" spans="2:18" ht="18" customHeight="1" x14ac:dyDescent="0.4">
      <c r="B29" s="35"/>
      <c r="C29" s="33"/>
      <c r="D29" s="33"/>
      <c r="E29" s="36"/>
      <c r="F29" s="36"/>
      <c r="G29" s="33"/>
      <c r="H29" s="33"/>
      <c r="I29" s="34"/>
      <c r="K29" s="93"/>
      <c r="L29" s="94"/>
      <c r="M29" s="94"/>
      <c r="N29" s="95"/>
      <c r="O29" s="94"/>
      <c r="P29" s="96"/>
      <c r="Q29" s="97" t="str">
        <f t="shared" si="7"/>
        <v>-</v>
      </c>
      <c r="R29" s="98" t="str">
        <f t="shared" si="7"/>
        <v>-</v>
      </c>
    </row>
    <row r="30" spans="2:18" ht="18" customHeight="1" x14ac:dyDescent="0.4">
      <c r="B30" s="35"/>
      <c r="C30" s="36"/>
      <c r="D30" s="36"/>
      <c r="E30" s="36"/>
      <c r="F30" s="36"/>
      <c r="G30" s="36"/>
      <c r="H30" s="36"/>
      <c r="I30" s="37"/>
      <c r="K30" s="93" t="s">
        <v>135</v>
      </c>
      <c r="L30" s="94"/>
      <c r="M30" s="94"/>
      <c r="N30" s="95" t="s">
        <v>136</v>
      </c>
      <c r="O30" s="94"/>
      <c r="P30" s="96" t="s">
        <v>134</v>
      </c>
      <c r="Q30" s="97" t="str">
        <f t="shared" si="7"/>
        <v>-</v>
      </c>
      <c r="R30" s="98" t="str">
        <f t="shared" si="7"/>
        <v>-</v>
      </c>
    </row>
    <row r="31" spans="2:18" ht="18" customHeight="1" thickBot="1" x14ac:dyDescent="0.45">
      <c r="B31" s="38"/>
      <c r="C31" s="39"/>
      <c r="D31" s="39"/>
      <c r="E31" s="39"/>
      <c r="F31" s="39"/>
      <c r="G31" s="39"/>
      <c r="H31" s="39"/>
      <c r="I31" s="40"/>
      <c r="K31" s="113"/>
      <c r="L31" s="94"/>
      <c r="M31" s="94"/>
      <c r="N31" s="114"/>
      <c r="O31" s="94"/>
      <c r="P31" s="96"/>
      <c r="Q31" s="97" t="str">
        <f t="shared" si="7"/>
        <v>-</v>
      </c>
      <c r="R31" s="98" t="str">
        <f t="shared" si="7"/>
        <v>-</v>
      </c>
    </row>
    <row r="32" spans="2:18" ht="18" customHeight="1" thickBot="1" x14ac:dyDescent="0.45">
      <c r="B32" s="391" t="s">
        <v>140</v>
      </c>
      <c r="C32" s="392"/>
      <c r="D32" s="392"/>
      <c r="E32" s="392"/>
      <c r="F32" s="392"/>
      <c r="G32" s="392"/>
      <c r="H32" s="392"/>
      <c r="I32" s="393"/>
      <c r="K32" s="93"/>
      <c r="L32" s="94"/>
      <c r="M32" s="94"/>
      <c r="N32" s="95"/>
      <c r="O32" s="94"/>
      <c r="P32" s="96"/>
      <c r="Q32" s="97" t="str">
        <f t="shared" si="7"/>
        <v>-</v>
      </c>
      <c r="R32" s="98" t="str">
        <f t="shared" si="7"/>
        <v>-</v>
      </c>
    </row>
    <row r="33" spans="1:18" ht="18" customHeight="1" x14ac:dyDescent="0.4">
      <c r="B33" s="362" t="s">
        <v>105</v>
      </c>
      <c r="C33" s="363"/>
      <c r="D33" s="364"/>
      <c r="E33" s="41"/>
      <c r="F33" s="365" t="s">
        <v>106</v>
      </c>
      <c r="G33" s="363"/>
      <c r="H33" s="364"/>
      <c r="I33" s="43"/>
      <c r="K33" s="93" t="s">
        <v>137</v>
      </c>
      <c r="L33" s="94"/>
      <c r="M33" s="94"/>
      <c r="N33" s="95" t="s">
        <v>138</v>
      </c>
      <c r="O33" s="94"/>
      <c r="P33" s="96" t="s">
        <v>139</v>
      </c>
      <c r="Q33" s="97" t="str">
        <f t="shared" si="7"/>
        <v>-</v>
      </c>
      <c r="R33" s="98" t="str">
        <f t="shared" si="7"/>
        <v>-</v>
      </c>
    </row>
    <row r="34" spans="1:18" ht="18" customHeight="1" x14ac:dyDescent="0.4">
      <c r="B34" s="372" t="s">
        <v>108</v>
      </c>
      <c r="C34" s="373"/>
      <c r="D34" s="373"/>
      <c r="E34" s="36"/>
      <c r="F34" s="373" t="s">
        <v>109</v>
      </c>
      <c r="G34" s="373"/>
      <c r="H34" s="373"/>
      <c r="I34" s="37"/>
      <c r="K34" s="113"/>
      <c r="L34" s="94"/>
      <c r="M34" s="94"/>
      <c r="N34" s="114"/>
      <c r="O34" s="94"/>
      <c r="P34" s="96" t="s">
        <v>141</v>
      </c>
      <c r="Q34" s="97"/>
      <c r="R34" s="98"/>
    </row>
    <row r="35" spans="1:18" ht="18" customHeight="1" x14ac:dyDescent="0.4">
      <c r="B35" s="372" t="s">
        <v>111</v>
      </c>
      <c r="C35" s="373"/>
      <c r="D35" s="373"/>
      <c r="E35" s="36"/>
      <c r="F35" s="373" t="s">
        <v>112</v>
      </c>
      <c r="G35" s="373"/>
      <c r="H35" s="373"/>
      <c r="I35" s="37"/>
      <c r="K35" s="93" t="s">
        <v>142</v>
      </c>
      <c r="L35" s="94"/>
      <c r="M35" s="94"/>
      <c r="N35" s="95" t="s">
        <v>143</v>
      </c>
      <c r="O35" s="94"/>
      <c r="P35" s="96" t="s">
        <v>144</v>
      </c>
      <c r="Q35" s="97" t="str">
        <f t="shared" ref="Q35:R39" si="8">IF(H47="", "-", H47)</f>
        <v>-</v>
      </c>
      <c r="R35" s="98" t="str">
        <f t="shared" si="8"/>
        <v>-</v>
      </c>
    </row>
    <row r="36" spans="1:18" ht="18" customHeight="1" thickBot="1" x14ac:dyDescent="0.45">
      <c r="B36" s="389" t="s">
        <v>115</v>
      </c>
      <c r="C36" s="390"/>
      <c r="D36" s="390"/>
      <c r="E36" s="42"/>
      <c r="F36" s="390" t="s">
        <v>116</v>
      </c>
      <c r="G36" s="390"/>
      <c r="H36" s="390"/>
      <c r="I36" s="44"/>
      <c r="K36" s="93" t="s">
        <v>145</v>
      </c>
      <c r="L36" s="94"/>
      <c r="M36" s="94"/>
      <c r="N36" s="95" t="s">
        <v>146</v>
      </c>
      <c r="O36" s="94"/>
      <c r="P36" s="96" t="s">
        <v>144</v>
      </c>
      <c r="Q36" s="97" t="str">
        <f t="shared" si="8"/>
        <v>-</v>
      </c>
      <c r="R36" s="98" t="str">
        <f t="shared" si="8"/>
        <v>-</v>
      </c>
    </row>
    <row r="37" spans="1:18" ht="18" customHeight="1" thickBot="1" x14ac:dyDescent="0.45">
      <c r="B37" s="348" t="s">
        <v>153</v>
      </c>
      <c r="C37" s="349"/>
      <c r="D37" s="349"/>
      <c r="E37" s="349"/>
      <c r="F37" s="349"/>
      <c r="G37" s="349"/>
      <c r="H37" s="349"/>
      <c r="I37" s="350"/>
      <c r="K37" s="93" t="s">
        <v>147</v>
      </c>
      <c r="L37" s="94"/>
      <c r="M37" s="94"/>
      <c r="N37" s="95" t="s">
        <v>148</v>
      </c>
      <c r="O37" s="94"/>
      <c r="P37" s="96" t="s">
        <v>149</v>
      </c>
      <c r="Q37" s="97" t="str">
        <f t="shared" si="8"/>
        <v>-</v>
      </c>
      <c r="R37" s="98" t="str">
        <f t="shared" si="8"/>
        <v>-</v>
      </c>
    </row>
    <row r="38" spans="1:18" ht="18" customHeight="1" x14ac:dyDescent="0.4">
      <c r="B38" s="377" t="s">
        <v>157</v>
      </c>
      <c r="C38" s="376"/>
      <c r="D38" s="376"/>
      <c r="E38" s="376" t="s">
        <v>158</v>
      </c>
      <c r="F38" s="376"/>
      <c r="G38" s="110" t="s">
        <v>159</v>
      </c>
      <c r="H38" s="111" t="s">
        <v>160</v>
      </c>
      <c r="I38" s="112" t="s">
        <v>161</v>
      </c>
      <c r="K38" s="93" t="s">
        <v>150</v>
      </c>
      <c r="L38" s="94"/>
      <c r="M38" s="94"/>
      <c r="N38" s="95" t="s">
        <v>151</v>
      </c>
      <c r="O38" s="94"/>
      <c r="P38" s="96" t="s">
        <v>152</v>
      </c>
      <c r="Q38" s="97" t="str">
        <f t="shared" si="8"/>
        <v>-</v>
      </c>
      <c r="R38" s="98" t="str">
        <f t="shared" si="8"/>
        <v>-</v>
      </c>
    </row>
    <row r="39" spans="1:18" ht="18" customHeight="1" x14ac:dyDescent="0.4">
      <c r="B39" s="351" t="s">
        <v>132</v>
      </c>
      <c r="C39" s="352"/>
      <c r="D39" s="352"/>
      <c r="E39" s="352" t="s">
        <v>133</v>
      </c>
      <c r="F39" s="352"/>
      <c r="G39" s="107" t="s">
        <v>134</v>
      </c>
      <c r="H39" s="45"/>
      <c r="I39" s="46"/>
      <c r="K39" s="93" t="s">
        <v>154</v>
      </c>
      <c r="L39" s="94"/>
      <c r="M39" s="94"/>
      <c r="N39" s="95" t="s">
        <v>155</v>
      </c>
      <c r="O39" s="94"/>
      <c r="P39" s="96" t="s">
        <v>156</v>
      </c>
      <c r="Q39" s="97" t="str">
        <f t="shared" si="8"/>
        <v>-</v>
      </c>
      <c r="R39" s="98" t="str">
        <f t="shared" si="8"/>
        <v>-</v>
      </c>
    </row>
    <row r="40" spans="1:18" ht="18" customHeight="1" x14ac:dyDescent="0.4">
      <c r="B40" s="351"/>
      <c r="C40" s="352"/>
      <c r="D40" s="352"/>
      <c r="E40" s="352"/>
      <c r="F40" s="352"/>
      <c r="G40" s="107" t="s">
        <v>134</v>
      </c>
      <c r="H40" s="45"/>
      <c r="I40" s="46"/>
      <c r="K40" s="93" t="s">
        <v>162</v>
      </c>
      <c r="L40" s="94"/>
      <c r="M40" s="94"/>
      <c r="N40" s="95" t="s">
        <v>163</v>
      </c>
      <c r="O40" s="94"/>
      <c r="P40" s="96" t="s">
        <v>134</v>
      </c>
      <c r="Q40" s="97" t="str">
        <f>IF(H46="", "-", H46)</f>
        <v>-</v>
      </c>
      <c r="R40" s="98" t="str">
        <f>IF(I46="", "-", I46)</f>
        <v>-</v>
      </c>
    </row>
    <row r="41" spans="1:18" ht="18" customHeight="1" x14ac:dyDescent="0.4">
      <c r="A41" s="92"/>
      <c r="B41" s="351"/>
      <c r="C41" s="352"/>
      <c r="D41" s="352"/>
      <c r="E41" s="352"/>
      <c r="F41" s="352"/>
      <c r="G41" s="107" t="s">
        <v>134</v>
      </c>
      <c r="H41" s="45"/>
      <c r="I41" s="46"/>
      <c r="K41" s="93" t="s">
        <v>164</v>
      </c>
      <c r="L41" s="94"/>
      <c r="M41" s="94"/>
      <c r="N41" s="95" t="s">
        <v>165</v>
      </c>
      <c r="O41" s="94"/>
      <c r="P41" s="96" t="s">
        <v>134</v>
      </c>
      <c r="Q41" s="97" t="str">
        <f t="shared" ref="Q41:R46" si="9">IF(H52="", "-",H52)</f>
        <v>-</v>
      </c>
      <c r="R41" s="98" t="str">
        <f t="shared" si="9"/>
        <v>-</v>
      </c>
    </row>
    <row r="42" spans="1:18" ht="18" customHeight="1" x14ac:dyDescent="0.4">
      <c r="A42" s="92"/>
      <c r="B42" s="353" t="s">
        <v>135</v>
      </c>
      <c r="C42" s="354"/>
      <c r="D42" s="355"/>
      <c r="E42" s="356" t="s">
        <v>136</v>
      </c>
      <c r="F42" s="355"/>
      <c r="G42" s="107" t="s">
        <v>134</v>
      </c>
      <c r="H42" s="45"/>
      <c r="I42" s="46"/>
      <c r="K42" s="93" t="s">
        <v>166</v>
      </c>
      <c r="L42" s="94"/>
      <c r="M42" s="94"/>
      <c r="N42" s="95" t="s">
        <v>167</v>
      </c>
      <c r="O42" s="94"/>
      <c r="P42" s="96" t="s">
        <v>168</v>
      </c>
      <c r="Q42" s="97" t="str">
        <f t="shared" si="9"/>
        <v>-</v>
      </c>
      <c r="R42" s="98" t="str">
        <f t="shared" si="9"/>
        <v>-</v>
      </c>
    </row>
    <row r="43" spans="1:18" ht="18" customHeight="1" x14ac:dyDescent="0.4">
      <c r="A43" s="92"/>
      <c r="B43" s="353"/>
      <c r="C43" s="354"/>
      <c r="D43" s="355"/>
      <c r="E43" s="356"/>
      <c r="F43" s="355"/>
      <c r="G43" s="107" t="s">
        <v>134</v>
      </c>
      <c r="H43" s="45"/>
      <c r="I43" s="46"/>
      <c r="K43" s="93" t="s">
        <v>169</v>
      </c>
      <c r="L43" s="94"/>
      <c r="M43" s="94"/>
      <c r="N43" s="95" t="s">
        <v>170</v>
      </c>
      <c r="O43" s="94"/>
      <c r="P43" s="96" t="s">
        <v>168</v>
      </c>
      <c r="Q43" s="97" t="str">
        <f t="shared" si="9"/>
        <v>-</v>
      </c>
      <c r="R43" s="98" t="str">
        <f t="shared" si="9"/>
        <v>-</v>
      </c>
    </row>
    <row r="44" spans="1:18" ht="18" customHeight="1" x14ac:dyDescent="0.4">
      <c r="A44" s="92"/>
      <c r="B44" s="353"/>
      <c r="C44" s="354"/>
      <c r="D44" s="355"/>
      <c r="E44" s="356"/>
      <c r="F44" s="355"/>
      <c r="G44" s="107" t="s">
        <v>134</v>
      </c>
      <c r="H44" s="45"/>
      <c r="I44" s="46"/>
      <c r="K44" s="93" t="s">
        <v>171</v>
      </c>
      <c r="L44" s="94"/>
      <c r="M44" s="94"/>
      <c r="N44" s="95" t="s">
        <v>172</v>
      </c>
      <c r="O44" s="94"/>
      <c r="P44" s="96" t="s">
        <v>173</v>
      </c>
      <c r="Q44" s="97" t="str">
        <f t="shared" si="9"/>
        <v>-</v>
      </c>
      <c r="R44" s="98" t="str">
        <f t="shared" si="9"/>
        <v>-</v>
      </c>
    </row>
    <row r="45" spans="1:18" ht="18" customHeight="1" x14ac:dyDescent="0.4">
      <c r="A45" s="92"/>
      <c r="B45" s="374" t="s">
        <v>137</v>
      </c>
      <c r="C45" s="375"/>
      <c r="D45" s="375"/>
      <c r="E45" s="375" t="s">
        <v>138</v>
      </c>
      <c r="F45" s="375"/>
      <c r="G45" s="108" t="s">
        <v>139</v>
      </c>
      <c r="H45" s="47"/>
      <c r="I45" s="48"/>
      <c r="K45" s="93" t="s">
        <v>174</v>
      </c>
      <c r="L45" s="94"/>
      <c r="M45" s="94"/>
      <c r="N45" s="95" t="s">
        <v>175</v>
      </c>
      <c r="O45" s="94"/>
      <c r="P45" s="96" t="s">
        <v>173</v>
      </c>
      <c r="Q45" s="97" t="str">
        <f t="shared" si="9"/>
        <v>-</v>
      </c>
      <c r="R45" s="98" t="str">
        <f t="shared" si="9"/>
        <v>-</v>
      </c>
    </row>
    <row r="46" spans="1:18" ht="18" customHeight="1" thickBot="1" x14ac:dyDescent="0.45">
      <c r="A46" s="92"/>
      <c r="B46" s="360" t="s">
        <v>162</v>
      </c>
      <c r="C46" s="361"/>
      <c r="D46" s="361"/>
      <c r="E46" s="361" t="s">
        <v>163</v>
      </c>
      <c r="F46" s="361"/>
      <c r="G46" s="109" t="s">
        <v>134</v>
      </c>
      <c r="H46" s="49"/>
      <c r="I46" s="50"/>
      <c r="K46" s="99" t="s">
        <v>176</v>
      </c>
      <c r="L46" s="100"/>
      <c r="M46" s="100"/>
      <c r="N46" s="101" t="s">
        <v>177</v>
      </c>
      <c r="O46" s="100"/>
      <c r="P46" s="102" t="s">
        <v>173</v>
      </c>
      <c r="Q46" s="103" t="str">
        <f t="shared" si="9"/>
        <v>-</v>
      </c>
      <c r="R46" s="104" t="str">
        <f t="shared" si="9"/>
        <v>-</v>
      </c>
    </row>
    <row r="47" spans="1:18" ht="18" hidden="1" customHeight="1" outlineLevel="1" x14ac:dyDescent="0.4">
      <c r="A47" s="92"/>
      <c r="B47" s="374" t="s">
        <v>142</v>
      </c>
      <c r="C47" s="375"/>
      <c r="D47" s="375"/>
      <c r="E47" s="375" t="s">
        <v>143</v>
      </c>
      <c r="F47" s="375"/>
      <c r="G47" s="108" t="s">
        <v>144</v>
      </c>
      <c r="H47" s="47"/>
      <c r="I47" s="48"/>
      <c r="K47" s="105"/>
      <c r="N47" s="105"/>
      <c r="P47" s="91"/>
      <c r="Q47" s="106"/>
      <c r="R47" s="106"/>
    </row>
    <row r="48" spans="1:18" ht="18" hidden="1" customHeight="1" outlineLevel="1" x14ac:dyDescent="0.4">
      <c r="A48" s="92"/>
      <c r="B48" s="353" t="s">
        <v>145</v>
      </c>
      <c r="C48" s="354"/>
      <c r="D48" s="355"/>
      <c r="E48" s="356" t="s">
        <v>146</v>
      </c>
      <c r="F48" s="355"/>
      <c r="G48" s="107" t="s">
        <v>144</v>
      </c>
      <c r="H48" s="45"/>
      <c r="I48" s="46"/>
      <c r="K48" s="105"/>
      <c r="N48" s="105"/>
      <c r="P48" s="91"/>
      <c r="Q48" s="106"/>
      <c r="R48" s="106"/>
    </row>
    <row r="49" spans="1:15" ht="18" hidden="1" customHeight="1" outlineLevel="1" x14ac:dyDescent="0.4">
      <c r="A49" s="92"/>
      <c r="B49" s="353" t="s">
        <v>147</v>
      </c>
      <c r="C49" s="354"/>
      <c r="D49" s="355"/>
      <c r="E49" s="356" t="s">
        <v>148</v>
      </c>
      <c r="F49" s="355"/>
      <c r="G49" s="107" t="s">
        <v>149</v>
      </c>
      <c r="H49" s="45"/>
      <c r="I49" s="46"/>
      <c r="K49" s="91"/>
      <c r="L49" s="91"/>
      <c r="M49" s="91"/>
      <c r="N49" s="91"/>
      <c r="O49" s="91"/>
    </row>
    <row r="50" spans="1:15" ht="18" hidden="1" customHeight="1" outlineLevel="1" x14ac:dyDescent="0.4">
      <c r="A50" s="92"/>
      <c r="B50" s="353" t="s">
        <v>150</v>
      </c>
      <c r="C50" s="354"/>
      <c r="D50" s="355"/>
      <c r="E50" s="356" t="s">
        <v>151</v>
      </c>
      <c r="F50" s="355"/>
      <c r="G50" s="107" t="s">
        <v>152</v>
      </c>
      <c r="H50" s="45"/>
      <c r="I50" s="46"/>
      <c r="K50" s="90"/>
      <c r="L50" s="90"/>
      <c r="M50" s="91"/>
      <c r="N50" s="91"/>
      <c r="O50" s="91"/>
    </row>
    <row r="51" spans="1:15" ht="18" hidden="1" customHeight="1" outlineLevel="1" x14ac:dyDescent="0.4">
      <c r="A51" s="92"/>
      <c r="B51" s="353" t="s">
        <v>154</v>
      </c>
      <c r="C51" s="354"/>
      <c r="D51" s="355"/>
      <c r="E51" s="356" t="s">
        <v>155</v>
      </c>
      <c r="F51" s="355"/>
      <c r="G51" s="107" t="s">
        <v>156</v>
      </c>
      <c r="H51" s="45"/>
      <c r="I51" s="46"/>
      <c r="K51" s="90"/>
      <c r="L51" s="90"/>
      <c r="M51" s="91"/>
      <c r="N51" s="91"/>
      <c r="O51" s="91"/>
    </row>
    <row r="52" spans="1:15" ht="18" hidden="1" customHeight="1" outlineLevel="1" x14ac:dyDescent="0.4">
      <c r="A52" s="92"/>
      <c r="B52" s="351" t="s">
        <v>164</v>
      </c>
      <c r="C52" s="352"/>
      <c r="D52" s="352"/>
      <c r="E52" s="352" t="s">
        <v>165</v>
      </c>
      <c r="F52" s="352"/>
      <c r="G52" s="107" t="s">
        <v>134</v>
      </c>
      <c r="H52" s="45"/>
      <c r="I52" s="46"/>
      <c r="K52" s="90"/>
      <c r="L52" s="90"/>
      <c r="M52" s="91"/>
      <c r="N52" s="91"/>
      <c r="O52" s="91"/>
    </row>
    <row r="53" spans="1:15" ht="18" hidden="1" customHeight="1" outlineLevel="1" x14ac:dyDescent="0.4">
      <c r="A53" s="92"/>
      <c r="B53" s="351" t="s">
        <v>166</v>
      </c>
      <c r="C53" s="352"/>
      <c r="D53" s="352"/>
      <c r="E53" s="352" t="s">
        <v>167</v>
      </c>
      <c r="F53" s="352"/>
      <c r="G53" s="107" t="s">
        <v>168</v>
      </c>
      <c r="H53" s="45"/>
      <c r="I53" s="46"/>
      <c r="K53" s="90"/>
      <c r="L53" s="90"/>
      <c r="M53" s="91"/>
      <c r="N53" s="91"/>
      <c r="O53" s="91"/>
    </row>
    <row r="54" spans="1:15" ht="18" hidden="1" customHeight="1" outlineLevel="1" x14ac:dyDescent="0.4">
      <c r="A54" s="92"/>
      <c r="B54" s="351" t="s">
        <v>169</v>
      </c>
      <c r="C54" s="352"/>
      <c r="D54" s="352"/>
      <c r="E54" s="352" t="s">
        <v>170</v>
      </c>
      <c r="F54" s="352"/>
      <c r="G54" s="107" t="s">
        <v>168</v>
      </c>
      <c r="H54" s="45"/>
      <c r="I54" s="46"/>
      <c r="K54" s="90"/>
      <c r="L54" s="90"/>
      <c r="M54" s="91"/>
      <c r="N54" s="91"/>
      <c r="O54" s="91"/>
    </row>
    <row r="55" spans="1:15" ht="18" hidden="1" customHeight="1" outlineLevel="1" x14ac:dyDescent="0.4">
      <c r="A55" s="92"/>
      <c r="B55" s="351" t="s">
        <v>171</v>
      </c>
      <c r="C55" s="352"/>
      <c r="D55" s="352"/>
      <c r="E55" s="352" t="s">
        <v>172</v>
      </c>
      <c r="F55" s="352"/>
      <c r="G55" s="107" t="s">
        <v>173</v>
      </c>
      <c r="H55" s="45"/>
      <c r="I55" s="46"/>
      <c r="K55" s="90"/>
      <c r="L55" s="90"/>
      <c r="M55" s="91"/>
      <c r="N55" s="91"/>
      <c r="O55" s="91"/>
    </row>
    <row r="56" spans="1:15" ht="18" hidden="1" customHeight="1" outlineLevel="1" x14ac:dyDescent="0.4">
      <c r="A56" s="92"/>
      <c r="B56" s="351" t="s">
        <v>174</v>
      </c>
      <c r="C56" s="352"/>
      <c r="D56" s="352"/>
      <c r="E56" s="352" t="s">
        <v>175</v>
      </c>
      <c r="F56" s="352"/>
      <c r="G56" s="107" t="s">
        <v>173</v>
      </c>
      <c r="H56" s="45"/>
      <c r="I56" s="46"/>
      <c r="K56" s="90"/>
      <c r="L56" s="90"/>
      <c r="M56" s="91"/>
      <c r="N56" s="91"/>
      <c r="O56" s="91"/>
    </row>
    <row r="57" spans="1:15" ht="18" hidden="1" customHeight="1" outlineLevel="1" thickBot="1" x14ac:dyDescent="0.45">
      <c r="A57" s="92"/>
      <c r="B57" s="360" t="s">
        <v>176</v>
      </c>
      <c r="C57" s="361"/>
      <c r="D57" s="361"/>
      <c r="E57" s="361" t="s">
        <v>177</v>
      </c>
      <c r="F57" s="361"/>
      <c r="G57" s="109" t="s">
        <v>173</v>
      </c>
      <c r="H57" s="49"/>
      <c r="I57" s="50"/>
      <c r="K57" s="90"/>
      <c r="L57" s="90"/>
      <c r="M57" s="91"/>
      <c r="N57" s="91"/>
      <c r="O57" s="91"/>
    </row>
    <row r="58" spans="1:15" ht="18" customHeight="1" collapsed="1" x14ac:dyDescent="0.4">
      <c r="A58" s="92"/>
      <c r="B58" s="67" t="s">
        <v>417</v>
      </c>
      <c r="C58" s="67"/>
      <c r="D58" s="67"/>
      <c r="E58" s="67"/>
      <c r="F58" s="67"/>
      <c r="G58" s="67"/>
      <c r="H58" s="67"/>
      <c r="I58" s="67"/>
      <c r="K58" s="90"/>
      <c r="L58" s="90"/>
      <c r="M58" s="91"/>
      <c r="N58" s="91"/>
      <c r="O58" s="91"/>
    </row>
    <row r="59" spans="1:15" ht="18" customHeight="1" thickBot="1" x14ac:dyDescent="0.45">
      <c r="A59" s="92"/>
      <c r="B59" s="67"/>
      <c r="C59" s="67"/>
      <c r="D59" s="67"/>
      <c r="E59" s="67"/>
      <c r="F59" s="67"/>
      <c r="G59" s="67"/>
      <c r="H59" s="67"/>
      <c r="I59" s="67"/>
      <c r="K59" s="90"/>
      <c r="L59" s="90"/>
      <c r="M59" s="91"/>
      <c r="N59" s="91"/>
      <c r="O59" s="91"/>
    </row>
    <row r="60" spans="1:15" ht="18" customHeight="1" thickBot="1" x14ac:dyDescent="0.45">
      <c r="B60" s="357" t="s">
        <v>441</v>
      </c>
      <c r="C60" s="358"/>
      <c r="D60" s="358"/>
      <c r="E60" s="358"/>
      <c r="F60" s="358"/>
      <c r="G60" s="358"/>
      <c r="H60" s="358"/>
      <c r="I60" s="359"/>
      <c r="K60" s="90"/>
      <c r="L60" s="90"/>
      <c r="M60" s="91"/>
      <c r="N60" s="91"/>
      <c r="O60" s="91"/>
    </row>
    <row r="61" spans="1:15" ht="236.25" customHeight="1" thickBot="1" x14ac:dyDescent="0.45">
      <c r="B61" s="378"/>
      <c r="C61" s="379"/>
      <c r="D61" s="379"/>
      <c r="E61" s="379"/>
      <c r="F61" s="379"/>
      <c r="G61" s="379"/>
      <c r="H61" s="379"/>
      <c r="I61" s="380"/>
      <c r="K61" s="90"/>
      <c r="L61" s="90"/>
      <c r="M61" s="91"/>
      <c r="N61" s="91"/>
      <c r="O61" s="91"/>
    </row>
    <row r="62" spans="1:15" ht="18" customHeight="1" x14ac:dyDescent="0.4">
      <c r="B62" s="67"/>
      <c r="C62" s="67"/>
      <c r="D62" s="67"/>
      <c r="E62" s="67"/>
      <c r="F62" s="67"/>
      <c r="G62" s="67"/>
      <c r="H62" s="67"/>
      <c r="I62" s="67"/>
    </row>
    <row r="63" spans="1:15" ht="18" customHeight="1" x14ac:dyDescent="0.4">
      <c r="B63" s="67"/>
      <c r="C63" s="67"/>
      <c r="D63" s="67"/>
      <c r="E63" s="67"/>
      <c r="F63" s="67"/>
      <c r="G63" s="67"/>
      <c r="H63" s="67"/>
      <c r="I63" s="67"/>
    </row>
    <row r="64" spans="1:15" ht="18" customHeight="1" x14ac:dyDescent="0.4">
      <c r="B64" s="67"/>
      <c r="C64" s="67"/>
      <c r="D64" s="67"/>
      <c r="E64" s="67"/>
      <c r="F64" s="67"/>
      <c r="G64" s="67"/>
      <c r="H64" s="67"/>
      <c r="I64" s="67"/>
    </row>
    <row r="65" spans="2:9" ht="18" customHeight="1" x14ac:dyDescent="0.4">
      <c r="B65" s="67"/>
      <c r="C65" s="67"/>
      <c r="D65" s="67"/>
      <c r="E65" s="67"/>
      <c r="F65" s="67"/>
      <c r="G65" s="67"/>
      <c r="H65" s="67"/>
      <c r="I65" s="67"/>
    </row>
    <row r="66" spans="2:9" ht="18" customHeight="1" x14ac:dyDescent="0.4">
      <c r="B66" s="67"/>
      <c r="C66" s="67"/>
      <c r="D66" s="67"/>
      <c r="E66" s="67"/>
      <c r="F66" s="67"/>
      <c r="G66" s="67"/>
      <c r="H66" s="67"/>
      <c r="I66" s="67"/>
    </row>
    <row r="67" spans="2:9" ht="18" customHeight="1" x14ac:dyDescent="0.4"/>
  </sheetData>
  <sheetProtection algorithmName="SHA-512" hashValue="VtbbX91vWAJTgpjBPFP+lxo84MHMTR1M6btae1Nkp/KFbtyVK7tyI/iH5kdirNw7cAM0ZRcuKjWoq/5DSnwb0w==" saltValue="rhuR3AMjDqyHfBUSckTG6A==" spinCount="100000" sheet="1" formatRows="0"/>
  <mergeCells count="110">
    <mergeCell ref="K2:Q2"/>
    <mergeCell ref="K3:Q3"/>
    <mergeCell ref="K4:Q4"/>
    <mergeCell ref="K5:Q5"/>
    <mergeCell ref="K6:Q6"/>
    <mergeCell ref="B8:D10"/>
    <mergeCell ref="E8:I9"/>
    <mergeCell ref="O16:Q16"/>
    <mergeCell ref="K17:M17"/>
    <mergeCell ref="O17:Q17"/>
    <mergeCell ref="K16:M16"/>
    <mergeCell ref="B2:D2"/>
    <mergeCell ref="E2:I2"/>
    <mergeCell ref="C14:D14"/>
    <mergeCell ref="C15:D15"/>
    <mergeCell ref="B3:D7"/>
    <mergeCell ref="E3:I7"/>
    <mergeCell ref="B61:I61"/>
    <mergeCell ref="K7:Q7"/>
    <mergeCell ref="G25:G26"/>
    <mergeCell ref="H25:H26"/>
    <mergeCell ref="I25:I26"/>
    <mergeCell ref="C19:D19"/>
    <mergeCell ref="B13:B14"/>
    <mergeCell ref="F34:H34"/>
    <mergeCell ref="B35:D35"/>
    <mergeCell ref="F35:H35"/>
    <mergeCell ref="B36:D36"/>
    <mergeCell ref="F36:H36"/>
    <mergeCell ref="B32:I32"/>
    <mergeCell ref="B24:I24"/>
    <mergeCell ref="E10:I10"/>
    <mergeCell ref="E12:I12"/>
    <mergeCell ref="B12:D12"/>
    <mergeCell ref="E13:I13"/>
    <mergeCell ref="H16:I16"/>
    <mergeCell ref="E16:G16"/>
    <mergeCell ref="B11:D11"/>
    <mergeCell ref="E11:I11"/>
    <mergeCell ref="E14:I14"/>
    <mergeCell ref="C13:D13"/>
    <mergeCell ref="B33:D33"/>
    <mergeCell ref="F33:H33"/>
    <mergeCell ref="E25:E26"/>
    <mergeCell ref="F25:F26"/>
    <mergeCell ref="B25:B26"/>
    <mergeCell ref="C25:C26"/>
    <mergeCell ref="D25:D26"/>
    <mergeCell ref="B34:D34"/>
    <mergeCell ref="B51:D51"/>
    <mergeCell ref="E51:F51"/>
    <mergeCell ref="B47:D47"/>
    <mergeCell ref="E47:F47"/>
    <mergeCell ref="B46:D46"/>
    <mergeCell ref="E46:F46"/>
    <mergeCell ref="B48:D48"/>
    <mergeCell ref="E48:F48"/>
    <mergeCell ref="E38:F38"/>
    <mergeCell ref="B38:D38"/>
    <mergeCell ref="B45:D45"/>
    <mergeCell ref="E39:F39"/>
    <mergeCell ref="E42:F42"/>
    <mergeCell ref="E45:F45"/>
    <mergeCell ref="B44:D44"/>
    <mergeCell ref="E44:F44"/>
    <mergeCell ref="B49:D49"/>
    <mergeCell ref="E49:F49"/>
    <mergeCell ref="B50:D50"/>
    <mergeCell ref="E50:F50"/>
    <mergeCell ref="B60:I60"/>
    <mergeCell ref="B56:D56"/>
    <mergeCell ref="E56:F56"/>
    <mergeCell ref="B57:D57"/>
    <mergeCell ref="E57:F57"/>
    <mergeCell ref="B52:D52"/>
    <mergeCell ref="E52:F52"/>
    <mergeCell ref="B53:D53"/>
    <mergeCell ref="E53:F53"/>
    <mergeCell ref="B54:D54"/>
    <mergeCell ref="E54:F54"/>
    <mergeCell ref="B55:D55"/>
    <mergeCell ref="E55:F55"/>
    <mergeCell ref="B37:I37"/>
    <mergeCell ref="B40:D40"/>
    <mergeCell ref="E40:F40"/>
    <mergeCell ref="B41:D41"/>
    <mergeCell ref="E41:F41"/>
    <mergeCell ref="B43:D43"/>
    <mergeCell ref="E43:F43"/>
    <mergeCell ref="B39:D39"/>
    <mergeCell ref="B42:D42"/>
    <mergeCell ref="L18:R20"/>
    <mergeCell ref="C20:D20"/>
    <mergeCell ref="B20:B22"/>
    <mergeCell ref="C21:D21"/>
    <mergeCell ref="C22:D22"/>
    <mergeCell ref="E20:I20"/>
    <mergeCell ref="E21:I21"/>
    <mergeCell ref="E22:I22"/>
    <mergeCell ref="E17:G17"/>
    <mergeCell ref="E19:G19"/>
    <mergeCell ref="H17:I17"/>
    <mergeCell ref="H19:I19"/>
    <mergeCell ref="C18:D18"/>
    <mergeCell ref="E18:G18"/>
    <mergeCell ref="H18:I18"/>
    <mergeCell ref="B15:B19"/>
    <mergeCell ref="E15:I15"/>
    <mergeCell ref="C16:D16"/>
    <mergeCell ref="C17:D17"/>
  </mergeCells>
  <phoneticPr fontId="3"/>
  <conditionalFormatting sqref="B27:I31">
    <cfRule type="expression" dxfId="7" priority="6">
      <formula>NOT(ISBLANK(B27))</formula>
    </cfRule>
  </conditionalFormatting>
  <conditionalFormatting sqref="E14">
    <cfRule type="expression" dxfId="6" priority="10">
      <formula>AND($E$13&lt;&gt;"", ISERROR(SEARCH("f2", $E$13)))</formula>
    </cfRule>
  </conditionalFormatting>
  <conditionalFormatting sqref="E33:E36">
    <cfRule type="expression" dxfId="5" priority="5">
      <formula>NOT(ISBLANK(E33))</formula>
    </cfRule>
  </conditionalFormatting>
  <conditionalFormatting sqref="E10:I10">
    <cfRule type="expression" dxfId="4" priority="12">
      <formula>AND($E$8="―", ISBLANK($E$10))</formula>
    </cfRule>
  </conditionalFormatting>
  <conditionalFormatting sqref="E16:I19">
    <cfRule type="expression" dxfId="3" priority="1">
      <formula>ISNUMBER(SEARCH("Others", $E$15))</formula>
    </cfRule>
  </conditionalFormatting>
  <conditionalFormatting sqref="E20:I22">
    <cfRule type="expression" dxfId="2" priority="8">
      <formula>AND($E$20="No", ROW( )&gt;=21, ROW( )&lt;=22)</formula>
    </cfRule>
  </conditionalFormatting>
  <conditionalFormatting sqref="H39:I57">
    <cfRule type="expression" dxfId="1" priority="3">
      <formula>NOT(ISBLANK(H39))</formula>
    </cfRule>
  </conditionalFormatting>
  <conditionalFormatting sqref="I33:I36">
    <cfRule type="expression" dxfId="0" priority="4">
      <formula>NOT(ISBLANK(I33))</formula>
    </cfRule>
  </conditionalFormatting>
  <dataValidations count="4">
    <dataValidation type="list" allowBlank="1" showInputMessage="1" promptTitle="出荷形態 (液体・ペースト状かどうか)" prompt="液体・ペースト状で出荷される製品の場合は、混合条件をご記入下さい。_x000a_※1液の場合は主剤の項目のみご記入ください。" sqref="E15:I15" xr:uid="{3ED2C2BD-481D-49AC-BDA4-B4F1045A52B4}">
      <formula1>"Liquid (液体), Paste (ペースト), Others (その他)"</formula1>
    </dataValidation>
    <dataValidation type="list" allowBlank="1" showInputMessage="1" promptTitle="Open Moldなど低圧下で成形されるかどうか" prompt="Yesの場合は硬化条件を以下にご記入下さい。_x000a_例) Silicone Rubber - RTV, Epoxy - Pottingなど。" sqref="E20:I20" xr:uid="{B67ADB80-1AA8-48CE-885B-6B338D8ABD07}">
      <formula1>"Yes, No"</formula1>
    </dataValidation>
    <dataValidation type="list" allowBlank="1" showInputMessage="1" promptTitle="製品構造の有無" prompt="構造品、サンプル両表面の仕様 (表面処理やコーティング、エンボス加工など) が異なる場合はYesを選択して、シート[3.Construction]へお進み下さい。" sqref="E12:I12" xr:uid="{9042756F-48DF-4FDA-83AF-F321D0D1C62E}">
      <formula1>"Yes (シート3にご入力下さい), No (シート3の入力不要)"</formula1>
    </dataValidation>
    <dataValidation allowBlank="1" showInputMessage="1" showErrorMessage="1" promptTitle="UL 746B, Table 7.1の該当フットノート" prompt="付与されるRTI定格を判断する上で確認が必要な情報です。_x000a_ご回答下さい。" sqref="E10:I10" xr:uid="{4BD15D55-C6F0-424C-9845-9548E5EA361E}"/>
  </dataValidation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xr:uid="{7E31B6D3-0FEC-421F-B4EE-1F3C2A87A9FF}">
          <x14:formula1>
            <xm:f>List!$F$4:$F$9</xm:f>
          </x14:formula1>
          <xm:sqref>F27:F31</xm:sqref>
        </x14:dataValidation>
        <x14:dataValidation type="list" allowBlank="1" showInputMessage="1" xr:uid="{11541060-3A3A-4641-B450-A380E14B98C8}">
          <x14:formula1>
            <xm:f>List!$E$4:$E$10</xm:f>
          </x14:formula1>
          <xm:sqref>E27:E31</xm:sqref>
        </x14:dataValidation>
        <x14:dataValidation type="list" allowBlank="1" showInputMessage="1" xr:uid="{DE34D956-2F8F-4D3F-B0D1-9F11262A0DBA}">
          <x14:formula1>
            <xm:f>List!$D$4:$D$15</xm:f>
          </x14:formula1>
          <xm:sqref>D27:D31</xm:sqref>
        </x14:dataValidation>
        <x14:dataValidation type="list" allowBlank="1" showInputMessage="1" xr:uid="{30311FCF-47A0-4CBC-8773-998E6B48D1F6}">
          <x14:formula1>
            <xm:f>List!$D$20:$D$22</xm:f>
          </x14:formula1>
          <xm:sqref>E13:I13</xm:sqref>
        </x14:dataValidation>
        <x14:dataValidation type="list" allowBlank="1" showInputMessage="1" xr:uid="{50BF10E4-0A7D-48C2-B9A6-950BDBA89915}">
          <x14:formula1>
            <xm:f>List!$I$4:$I$58</xm:f>
          </x14:formula1>
          <xm:sqref>E2:I2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A6D502-E264-440A-A908-3A1C46908E02}">
  <sheetPr codeName="Sheet5">
    <tabColor theme="8" tint="0.59999389629810485"/>
  </sheetPr>
  <dimension ref="B1:J55"/>
  <sheetViews>
    <sheetView showGridLines="0" zoomScaleNormal="100" workbookViewId="0">
      <selection activeCell="K10" sqref="K10"/>
    </sheetView>
  </sheetViews>
  <sheetFormatPr defaultRowHeight="18" customHeight="1" x14ac:dyDescent="0.4"/>
  <cols>
    <col min="1" max="1" width="2.625" style="67" customWidth="1"/>
    <col min="2" max="2" width="7.5" style="67" customWidth="1"/>
    <col min="3" max="3" width="18.125" style="67" customWidth="1"/>
    <col min="4" max="4" width="20.375" style="67" customWidth="1"/>
    <col min="5" max="5" width="19.75" style="67" customWidth="1"/>
    <col min="6" max="6" width="9.75" style="67" customWidth="1"/>
    <col min="7" max="7" width="14.5" style="67" customWidth="1"/>
    <col min="8" max="8" width="19.25" style="67" customWidth="1"/>
    <col min="9" max="11" width="9" style="67" customWidth="1"/>
    <col min="12" max="16384" width="9" style="67"/>
  </cols>
  <sheetData>
    <row r="1" spans="2:10" ht="34.5" customHeight="1" x14ac:dyDescent="0.25">
      <c r="B1" s="73" t="s">
        <v>178</v>
      </c>
      <c r="E1" s="74"/>
    </row>
    <row r="2" spans="2:10" ht="13.5" customHeight="1" x14ac:dyDescent="0.4">
      <c r="B2" s="75" t="s">
        <v>179</v>
      </c>
    </row>
    <row r="3" spans="2:10" ht="13.5" customHeight="1" x14ac:dyDescent="0.4">
      <c r="B3" s="67" t="s">
        <v>180</v>
      </c>
      <c r="D3" s="67" t="s">
        <v>181</v>
      </c>
      <c r="J3" s="68"/>
    </row>
    <row r="4" spans="2:10" ht="13.5" customHeight="1" x14ac:dyDescent="0.4">
      <c r="B4" s="67" t="s">
        <v>182</v>
      </c>
      <c r="D4" s="76" t="s">
        <v>183</v>
      </c>
    </row>
    <row r="5" spans="2:10" ht="13.5" customHeight="1" x14ac:dyDescent="0.4">
      <c r="B5" s="67" t="s">
        <v>184</v>
      </c>
    </row>
    <row r="6" spans="2:10" ht="13.5" customHeight="1" x14ac:dyDescent="0.4">
      <c r="B6" s="67" t="s">
        <v>185</v>
      </c>
    </row>
    <row r="7" spans="2:10" ht="13.5" customHeight="1" thickBot="1" x14ac:dyDescent="0.45"/>
    <row r="8" spans="2:10" ht="18" customHeight="1" thickBot="1" x14ac:dyDescent="0.45">
      <c r="B8" s="77" t="s">
        <v>186</v>
      </c>
      <c r="C8" s="78" t="s">
        <v>187</v>
      </c>
      <c r="D8" s="78" t="s">
        <v>188</v>
      </c>
      <c r="E8" s="78" t="s">
        <v>189</v>
      </c>
      <c r="F8" s="78" t="s">
        <v>190</v>
      </c>
      <c r="G8" s="79" t="s">
        <v>191</v>
      </c>
      <c r="H8" s="80" t="s">
        <v>192</v>
      </c>
      <c r="I8" s="74"/>
    </row>
    <row r="9" spans="2:10" ht="18" customHeight="1" thickTop="1" x14ac:dyDescent="0.4">
      <c r="B9" s="81" t="s">
        <v>193</v>
      </c>
      <c r="C9" s="82" t="s">
        <v>194</v>
      </c>
      <c r="D9" s="82" t="s">
        <v>195</v>
      </c>
      <c r="E9" s="82" t="s">
        <v>196</v>
      </c>
      <c r="F9" s="82" t="s">
        <v>197</v>
      </c>
      <c r="G9" s="83" t="s">
        <v>198</v>
      </c>
      <c r="H9" s="84" t="s">
        <v>45</v>
      </c>
      <c r="I9" s="74"/>
    </row>
    <row r="10" spans="2:10" ht="18" customHeight="1" x14ac:dyDescent="0.4">
      <c r="B10" s="85" t="s">
        <v>199</v>
      </c>
      <c r="C10" s="86" t="s">
        <v>200</v>
      </c>
      <c r="D10" s="86" t="s">
        <v>201</v>
      </c>
      <c r="E10" s="86" t="s">
        <v>202</v>
      </c>
      <c r="F10" s="86" t="s">
        <v>197</v>
      </c>
      <c r="G10" s="87" t="s">
        <v>203</v>
      </c>
      <c r="H10" s="88" t="s">
        <v>45</v>
      </c>
    </row>
    <row r="11" spans="2:10" ht="18" customHeight="1" x14ac:dyDescent="0.4">
      <c r="B11" s="69">
        <v>1</v>
      </c>
      <c r="C11" s="51"/>
      <c r="D11" s="51"/>
      <c r="E11" s="51"/>
      <c r="F11" s="51"/>
      <c r="G11" s="28"/>
      <c r="H11" s="31"/>
    </row>
    <row r="12" spans="2:10" ht="18" customHeight="1" x14ac:dyDescent="0.4">
      <c r="B12" s="70">
        <v>2</v>
      </c>
      <c r="C12" s="30"/>
      <c r="D12" s="30"/>
      <c r="E12" s="30"/>
      <c r="F12" s="30"/>
      <c r="G12" s="25"/>
      <c r="H12" s="31"/>
    </row>
    <row r="13" spans="2:10" ht="18" customHeight="1" x14ac:dyDescent="0.4">
      <c r="B13" s="71">
        <v>3</v>
      </c>
      <c r="C13" s="30"/>
      <c r="D13" s="30"/>
      <c r="E13" s="30"/>
      <c r="F13" s="30"/>
      <c r="G13" s="25"/>
      <c r="H13" s="31"/>
    </row>
    <row r="14" spans="2:10" ht="18" customHeight="1" x14ac:dyDescent="0.4">
      <c r="B14" s="71">
        <v>4</v>
      </c>
      <c r="C14" s="30"/>
      <c r="D14" s="30"/>
      <c r="E14" s="30"/>
      <c r="F14" s="30"/>
      <c r="G14" s="25"/>
      <c r="H14" s="31"/>
    </row>
    <row r="15" spans="2:10" ht="18" customHeight="1" thickBot="1" x14ac:dyDescent="0.45">
      <c r="B15" s="72">
        <v>5</v>
      </c>
      <c r="C15" s="52"/>
      <c r="D15" s="52"/>
      <c r="E15" s="52"/>
      <c r="F15" s="52"/>
      <c r="G15" s="29"/>
      <c r="H15" s="53"/>
    </row>
    <row r="16" spans="2:10" ht="18" customHeight="1" thickBot="1" x14ac:dyDescent="0.45"/>
    <row r="17" spans="2:9" ht="18" customHeight="1" thickBot="1" x14ac:dyDescent="0.45">
      <c r="B17" s="442" t="s">
        <v>204</v>
      </c>
      <c r="C17" s="443"/>
      <c r="D17" s="443"/>
      <c r="E17" s="443"/>
      <c r="F17" s="443"/>
      <c r="G17" s="443"/>
      <c r="H17" s="444"/>
      <c r="I17" s="68"/>
    </row>
    <row r="18" spans="2:9" ht="18" customHeight="1" x14ac:dyDescent="0.4">
      <c r="B18" s="54"/>
      <c r="C18" s="20"/>
      <c r="D18" s="20"/>
      <c r="E18" s="20"/>
      <c r="F18" s="20"/>
      <c r="G18" s="20"/>
      <c r="H18" s="55"/>
    </row>
    <row r="19" spans="2:9" ht="18" customHeight="1" x14ac:dyDescent="0.4">
      <c r="B19" s="54"/>
      <c r="C19" s="20"/>
      <c r="D19" s="20"/>
      <c r="E19" s="20"/>
      <c r="F19" s="20"/>
      <c r="G19" s="20"/>
      <c r="H19" s="55"/>
    </row>
    <row r="20" spans="2:9" ht="18" customHeight="1" x14ac:dyDescent="0.4">
      <c r="B20" s="54"/>
      <c r="C20" s="20"/>
      <c r="D20" s="20"/>
      <c r="E20" s="20"/>
      <c r="F20" s="20"/>
      <c r="G20" s="20"/>
      <c r="H20" s="55"/>
    </row>
    <row r="21" spans="2:9" ht="18" customHeight="1" x14ac:dyDescent="0.4">
      <c r="B21" s="54"/>
      <c r="C21" s="20"/>
      <c r="D21" s="20"/>
      <c r="E21" s="20"/>
      <c r="F21" s="20"/>
      <c r="G21" s="20"/>
      <c r="H21" s="55"/>
    </row>
    <row r="22" spans="2:9" ht="18" customHeight="1" x14ac:dyDescent="0.4">
      <c r="B22" s="54"/>
      <c r="C22" s="20"/>
      <c r="D22" s="20"/>
      <c r="E22" s="20"/>
      <c r="F22" s="20"/>
      <c r="G22" s="20"/>
      <c r="H22" s="55"/>
    </row>
    <row r="23" spans="2:9" ht="18" customHeight="1" x14ac:dyDescent="0.4">
      <c r="B23" s="54"/>
      <c r="C23" s="20"/>
      <c r="D23" s="20"/>
      <c r="E23" s="20"/>
      <c r="F23" s="20"/>
      <c r="G23" s="20"/>
      <c r="H23" s="55"/>
    </row>
    <row r="24" spans="2:9" ht="18" customHeight="1" x14ac:dyDescent="0.4">
      <c r="B24" s="54"/>
      <c r="C24" s="20"/>
      <c r="D24" s="20"/>
      <c r="E24" s="20"/>
      <c r="F24" s="20"/>
      <c r="G24" s="20"/>
      <c r="H24" s="55"/>
    </row>
    <row r="25" spans="2:9" ht="18" customHeight="1" x14ac:dyDescent="0.4">
      <c r="B25" s="54"/>
      <c r="C25" s="20"/>
      <c r="D25" s="20"/>
      <c r="E25" s="20"/>
      <c r="F25" s="20"/>
      <c r="G25" s="20"/>
      <c r="H25" s="55"/>
    </row>
    <row r="26" spans="2:9" ht="18" customHeight="1" x14ac:dyDescent="0.4">
      <c r="B26" s="54"/>
      <c r="C26" s="20"/>
      <c r="D26" s="20"/>
      <c r="E26" s="20"/>
      <c r="F26" s="20"/>
      <c r="G26" s="20"/>
      <c r="H26" s="55"/>
    </row>
    <row r="27" spans="2:9" ht="18" customHeight="1" x14ac:dyDescent="0.4">
      <c r="B27" s="54"/>
      <c r="C27" s="20"/>
      <c r="D27" s="20"/>
      <c r="E27" s="20"/>
      <c r="F27" s="20"/>
      <c r="G27" s="20"/>
      <c r="H27" s="55"/>
    </row>
    <row r="28" spans="2:9" ht="18" customHeight="1" thickBot="1" x14ac:dyDescent="0.45">
      <c r="B28" s="56"/>
      <c r="C28" s="57"/>
      <c r="D28" s="57"/>
      <c r="E28" s="57"/>
      <c r="F28" s="57"/>
      <c r="G28" s="57"/>
      <c r="H28" s="58"/>
    </row>
    <row r="29" spans="2:9" ht="18" customHeight="1" thickBot="1" x14ac:dyDescent="0.45"/>
    <row r="30" spans="2:9" ht="18" customHeight="1" thickBot="1" x14ac:dyDescent="0.45">
      <c r="B30" s="445" t="s">
        <v>205</v>
      </c>
      <c r="C30" s="443"/>
      <c r="D30" s="443"/>
      <c r="E30" s="443"/>
      <c r="F30" s="443"/>
      <c r="G30" s="443"/>
      <c r="H30" s="444"/>
    </row>
    <row r="31" spans="2:9" ht="18" customHeight="1" x14ac:dyDescent="0.4">
      <c r="B31" s="54"/>
      <c r="C31" s="20"/>
      <c r="D31" s="20"/>
      <c r="E31" s="20"/>
      <c r="F31" s="20"/>
      <c r="G31" s="20"/>
      <c r="H31" s="55"/>
    </row>
    <row r="32" spans="2:9" ht="18" customHeight="1" x14ac:dyDescent="0.4">
      <c r="B32" s="54"/>
      <c r="C32" s="20"/>
      <c r="D32" s="20"/>
      <c r="E32" s="20"/>
      <c r="F32" s="20"/>
      <c r="G32" s="20"/>
      <c r="H32" s="55"/>
    </row>
    <row r="33" spans="2:8" ht="18" customHeight="1" x14ac:dyDescent="0.4">
      <c r="B33" s="54"/>
      <c r="C33" s="20"/>
      <c r="D33" s="20"/>
      <c r="E33" s="20"/>
      <c r="F33" s="20"/>
      <c r="G33" s="20"/>
      <c r="H33" s="55"/>
    </row>
    <row r="34" spans="2:8" ht="18" customHeight="1" x14ac:dyDescent="0.4">
      <c r="B34" s="54"/>
      <c r="C34" s="20"/>
      <c r="D34" s="20"/>
      <c r="E34" s="20"/>
      <c r="F34" s="20"/>
      <c r="G34" s="20"/>
      <c r="H34" s="55"/>
    </row>
    <row r="35" spans="2:8" ht="18" customHeight="1" x14ac:dyDescent="0.4">
      <c r="B35" s="54"/>
      <c r="C35" s="20"/>
      <c r="D35" s="20"/>
      <c r="E35" s="20"/>
      <c r="F35" s="20"/>
      <c r="G35" s="20"/>
      <c r="H35" s="55"/>
    </row>
    <row r="36" spans="2:8" ht="18" customHeight="1" x14ac:dyDescent="0.4">
      <c r="B36" s="54"/>
      <c r="C36" s="20"/>
      <c r="D36" s="20"/>
      <c r="E36" s="20"/>
      <c r="F36" s="20"/>
      <c r="G36" s="20"/>
      <c r="H36" s="55"/>
    </row>
    <row r="37" spans="2:8" ht="18" customHeight="1" x14ac:dyDescent="0.4">
      <c r="B37" s="54"/>
      <c r="C37" s="20"/>
      <c r="D37" s="20"/>
      <c r="E37" s="20"/>
      <c r="F37" s="20"/>
      <c r="G37" s="20"/>
      <c r="H37" s="55"/>
    </row>
    <row r="38" spans="2:8" ht="18" customHeight="1" x14ac:dyDescent="0.4">
      <c r="B38" s="54"/>
      <c r="C38" s="20"/>
      <c r="D38" s="20"/>
      <c r="E38" s="20"/>
      <c r="F38" s="20"/>
      <c r="G38" s="20"/>
      <c r="H38" s="55"/>
    </row>
    <row r="39" spans="2:8" ht="18" customHeight="1" x14ac:dyDescent="0.4">
      <c r="B39" s="54"/>
      <c r="C39" s="20"/>
      <c r="D39" s="20"/>
      <c r="E39" s="20"/>
      <c r="F39" s="20"/>
      <c r="G39" s="20"/>
      <c r="H39" s="55"/>
    </row>
    <row r="40" spans="2:8" ht="18" customHeight="1" x14ac:dyDescent="0.4">
      <c r="B40" s="54"/>
      <c r="C40" s="20"/>
      <c r="D40" s="20"/>
      <c r="E40" s="20"/>
      <c r="F40" s="20"/>
      <c r="G40" s="20"/>
      <c r="H40" s="55"/>
    </row>
    <row r="41" spans="2:8" ht="18" customHeight="1" x14ac:dyDescent="0.4">
      <c r="B41" s="54"/>
      <c r="C41" s="20"/>
      <c r="D41" s="20"/>
      <c r="E41" s="20"/>
      <c r="F41" s="20"/>
      <c r="G41" s="20"/>
      <c r="H41" s="55"/>
    </row>
    <row r="42" spans="2:8" ht="18" customHeight="1" thickBot="1" x14ac:dyDescent="0.45">
      <c r="B42" s="56"/>
      <c r="C42" s="57"/>
      <c r="D42" s="57"/>
      <c r="E42" s="57"/>
      <c r="F42" s="57"/>
      <c r="G42" s="57"/>
      <c r="H42" s="58"/>
    </row>
    <row r="43" spans="2:8" ht="18" customHeight="1" thickBot="1" x14ac:dyDescent="0.45"/>
    <row r="44" spans="2:8" ht="30" customHeight="1" thickBot="1" x14ac:dyDescent="0.45">
      <c r="B44" s="442" t="s">
        <v>433</v>
      </c>
      <c r="C44" s="443"/>
      <c r="D44" s="443"/>
      <c r="E44" s="443"/>
      <c r="F44" s="443"/>
      <c r="G44" s="443"/>
      <c r="H44" s="444"/>
    </row>
    <row r="45" spans="2:8" ht="18" customHeight="1" x14ac:dyDescent="0.4">
      <c r="B45" s="54"/>
      <c r="C45" s="20"/>
      <c r="D45" s="20"/>
      <c r="E45" s="20"/>
      <c r="F45" s="20"/>
      <c r="G45" s="20"/>
      <c r="H45" s="55"/>
    </row>
    <row r="46" spans="2:8" ht="18" customHeight="1" x14ac:dyDescent="0.4">
      <c r="B46" s="54"/>
      <c r="C46" s="20"/>
      <c r="D46" s="20"/>
      <c r="E46" s="20"/>
      <c r="F46" s="20"/>
      <c r="G46" s="20"/>
      <c r="H46" s="55"/>
    </row>
    <row r="47" spans="2:8" ht="18" customHeight="1" x14ac:dyDescent="0.4">
      <c r="B47" s="54"/>
      <c r="C47" s="20"/>
      <c r="D47" s="20"/>
      <c r="E47" s="20"/>
      <c r="F47" s="20"/>
      <c r="G47" s="20"/>
      <c r="H47" s="55"/>
    </row>
    <row r="48" spans="2:8" ht="18" customHeight="1" x14ac:dyDescent="0.4">
      <c r="B48" s="54"/>
      <c r="C48" s="20"/>
      <c r="D48" s="20"/>
      <c r="E48" s="20"/>
      <c r="F48" s="20"/>
      <c r="G48" s="20"/>
      <c r="H48" s="55"/>
    </row>
    <row r="49" spans="2:8" ht="18" customHeight="1" x14ac:dyDescent="0.4">
      <c r="B49" s="54"/>
      <c r="C49" s="20"/>
      <c r="D49" s="20"/>
      <c r="E49" s="20"/>
      <c r="F49" s="20"/>
      <c r="G49" s="20"/>
      <c r="H49" s="55"/>
    </row>
    <row r="50" spans="2:8" ht="18" customHeight="1" x14ac:dyDescent="0.4">
      <c r="B50" s="54"/>
      <c r="C50" s="20"/>
      <c r="D50" s="20"/>
      <c r="E50" s="20"/>
      <c r="F50" s="20"/>
      <c r="G50" s="20"/>
      <c r="H50" s="55"/>
    </row>
    <row r="51" spans="2:8" ht="18" customHeight="1" x14ac:dyDescent="0.4">
      <c r="B51" s="54"/>
      <c r="C51" s="20"/>
      <c r="D51" s="20"/>
      <c r="E51" s="20"/>
      <c r="F51" s="20"/>
      <c r="G51" s="20"/>
      <c r="H51" s="55"/>
    </row>
    <row r="52" spans="2:8" ht="18" customHeight="1" x14ac:dyDescent="0.4">
      <c r="B52" s="54"/>
      <c r="C52" s="20"/>
      <c r="D52" s="20"/>
      <c r="E52" s="20"/>
      <c r="F52" s="20"/>
      <c r="G52" s="20"/>
      <c r="H52" s="55"/>
    </row>
    <row r="53" spans="2:8" ht="18" customHeight="1" x14ac:dyDescent="0.4">
      <c r="B53" s="54"/>
      <c r="C53" s="20"/>
      <c r="D53" s="20"/>
      <c r="E53" s="20"/>
      <c r="F53" s="20"/>
      <c r="G53" s="20"/>
      <c r="H53" s="55"/>
    </row>
    <row r="54" spans="2:8" ht="18" customHeight="1" x14ac:dyDescent="0.4">
      <c r="B54" s="54"/>
      <c r="C54" s="20"/>
      <c r="D54" s="20"/>
      <c r="E54" s="20"/>
      <c r="F54" s="20"/>
      <c r="G54" s="20"/>
      <c r="H54" s="55"/>
    </row>
    <row r="55" spans="2:8" ht="18" customHeight="1" thickBot="1" x14ac:dyDescent="0.45">
      <c r="B55" s="56"/>
      <c r="C55" s="57"/>
      <c r="D55" s="57"/>
      <c r="E55" s="57"/>
      <c r="F55" s="57"/>
      <c r="G55" s="57"/>
      <c r="H55" s="58"/>
    </row>
  </sheetData>
  <sheetProtection algorithmName="SHA-512" hashValue="cxgdoNso2Cr1h2Ww8wR8TAl4Iel7rFG5z+azWC4F7SA3PhgWB0vi88hxYZexr482J0r4TY+To8yymowKKJGFBg==" saltValue="Inh6N/W1R5ofZ2C/bSCxvg==" spinCount="100000" sheet="1" objects="1" scenarios="1" formatCells="0"/>
  <mergeCells count="3">
    <mergeCell ref="B17:H17"/>
    <mergeCell ref="B30:H30"/>
    <mergeCell ref="B44:H44"/>
  </mergeCells>
  <phoneticPr fontId="3"/>
  <dataValidations count="1">
    <dataValidation type="list" allowBlank="1" showInputMessage="1" sqref="H9:H15" xr:uid="{09B4AEE2-63A4-43C8-B4A4-25E711CBD6C0}">
      <formula1>"Yes, No"</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A8BB64-5B3E-48D3-942F-8B87DAA803AD}">
  <dimension ref="B2:F20"/>
  <sheetViews>
    <sheetView workbookViewId="0">
      <selection activeCell="F25" sqref="F25"/>
    </sheetView>
  </sheetViews>
  <sheetFormatPr defaultRowHeight="15.75" x14ac:dyDescent="0.4"/>
  <cols>
    <col min="1" max="1" width="4" style="59" customWidth="1"/>
    <col min="2" max="2" width="7" style="59" customWidth="1"/>
    <col min="3" max="3" width="14.125" style="59" customWidth="1"/>
    <col min="4" max="4" width="9" style="59"/>
    <col min="5" max="5" width="15.875" style="59" customWidth="1"/>
    <col min="6" max="6" width="49.125" style="65" customWidth="1"/>
    <col min="7" max="16384" width="9" style="59"/>
  </cols>
  <sheetData>
    <row r="2" spans="2:6" x14ac:dyDescent="0.4">
      <c r="B2" s="61" t="s">
        <v>419</v>
      </c>
      <c r="C2" s="61" t="s">
        <v>418</v>
      </c>
      <c r="D2" s="61" t="s">
        <v>420</v>
      </c>
      <c r="E2" s="61" t="s">
        <v>422</v>
      </c>
      <c r="F2" s="63" t="s">
        <v>423</v>
      </c>
    </row>
    <row r="3" spans="2:6" x14ac:dyDescent="0.4">
      <c r="B3" s="60">
        <v>1</v>
      </c>
      <c r="C3" s="62">
        <v>45369</v>
      </c>
      <c r="D3" s="60">
        <v>0.1</v>
      </c>
      <c r="E3" s="60" t="s">
        <v>425</v>
      </c>
      <c r="F3" s="64" t="s">
        <v>421</v>
      </c>
    </row>
    <row r="4" spans="2:6" x14ac:dyDescent="0.4">
      <c r="B4" s="60">
        <v>2</v>
      </c>
      <c r="C4" s="62">
        <v>45434</v>
      </c>
      <c r="D4" s="60">
        <v>0.2</v>
      </c>
      <c r="E4" s="60" t="s">
        <v>426</v>
      </c>
      <c r="F4" s="64" t="s">
        <v>427</v>
      </c>
    </row>
    <row r="5" spans="2:6" x14ac:dyDescent="0.4">
      <c r="B5" s="60">
        <v>3</v>
      </c>
      <c r="C5" s="62">
        <v>45434</v>
      </c>
      <c r="D5" s="60">
        <v>0.2</v>
      </c>
      <c r="E5" s="60" t="s">
        <v>426</v>
      </c>
      <c r="F5" s="64" t="s">
        <v>428</v>
      </c>
    </row>
    <row r="6" spans="2:6" ht="31.5" x14ac:dyDescent="0.4">
      <c r="B6" s="60">
        <v>4</v>
      </c>
      <c r="C6" s="62">
        <v>45434</v>
      </c>
      <c r="D6" s="60">
        <v>0.2</v>
      </c>
      <c r="E6" s="60" t="s">
        <v>429</v>
      </c>
      <c r="F6" s="64" t="s">
        <v>432</v>
      </c>
    </row>
    <row r="7" spans="2:6" x14ac:dyDescent="0.4">
      <c r="B7" s="60">
        <v>5</v>
      </c>
      <c r="C7" s="62">
        <v>45434</v>
      </c>
      <c r="D7" s="60">
        <v>0.2</v>
      </c>
      <c r="E7" s="60" t="s">
        <v>429</v>
      </c>
      <c r="F7" s="64" t="s">
        <v>431</v>
      </c>
    </row>
    <row r="8" spans="2:6" x14ac:dyDescent="0.4">
      <c r="B8" s="60">
        <v>6</v>
      </c>
      <c r="C8" s="62">
        <v>45434</v>
      </c>
      <c r="D8" s="60">
        <v>0.2</v>
      </c>
      <c r="E8" s="60" t="s">
        <v>434</v>
      </c>
      <c r="F8" s="64" t="s">
        <v>435</v>
      </c>
    </row>
    <row r="9" spans="2:6" ht="31.5" x14ac:dyDescent="0.4">
      <c r="B9" s="60">
        <v>7</v>
      </c>
      <c r="C9" s="62">
        <v>45434</v>
      </c>
      <c r="D9" s="60">
        <v>0.2</v>
      </c>
      <c r="E9" s="60" t="s">
        <v>429</v>
      </c>
      <c r="F9" s="64" t="s">
        <v>438</v>
      </c>
    </row>
    <row r="10" spans="2:6" x14ac:dyDescent="0.4">
      <c r="B10" s="60">
        <v>8</v>
      </c>
      <c r="C10" s="62">
        <v>45435</v>
      </c>
      <c r="D10" s="60">
        <v>0.2</v>
      </c>
      <c r="E10" s="60" t="s">
        <v>429</v>
      </c>
      <c r="F10" s="64" t="s">
        <v>439</v>
      </c>
    </row>
    <row r="11" spans="2:6" x14ac:dyDescent="0.4">
      <c r="B11" s="60">
        <v>9</v>
      </c>
      <c r="C11" s="62">
        <v>45435</v>
      </c>
      <c r="D11" s="60">
        <v>0.2</v>
      </c>
      <c r="E11" s="60" t="s">
        <v>446</v>
      </c>
      <c r="F11" s="64" t="s">
        <v>447</v>
      </c>
    </row>
    <row r="12" spans="2:6" ht="31.5" x14ac:dyDescent="0.4">
      <c r="B12" s="60">
        <v>10</v>
      </c>
      <c r="C12" s="62">
        <v>45435</v>
      </c>
      <c r="D12" s="60">
        <v>0.2</v>
      </c>
      <c r="E12" s="60" t="s">
        <v>446</v>
      </c>
      <c r="F12" s="64" t="s">
        <v>450</v>
      </c>
    </row>
    <row r="13" spans="2:6" x14ac:dyDescent="0.4">
      <c r="B13" s="60">
        <v>11</v>
      </c>
      <c r="C13" s="62">
        <v>45440</v>
      </c>
      <c r="D13" s="60">
        <v>0.3</v>
      </c>
      <c r="E13" s="60" t="s">
        <v>455</v>
      </c>
      <c r="F13" s="64" t="s">
        <v>456</v>
      </c>
    </row>
    <row r="14" spans="2:6" x14ac:dyDescent="0.4">
      <c r="B14" s="60">
        <v>12</v>
      </c>
      <c r="C14" s="62">
        <v>45440</v>
      </c>
      <c r="D14" s="60">
        <v>0.3</v>
      </c>
      <c r="E14" s="60" t="s">
        <v>429</v>
      </c>
      <c r="F14" s="64" t="s">
        <v>457</v>
      </c>
    </row>
    <row r="15" spans="2:6" x14ac:dyDescent="0.4">
      <c r="B15" s="60"/>
      <c r="C15" s="62"/>
      <c r="D15" s="60"/>
      <c r="E15" s="60"/>
      <c r="F15" s="64"/>
    </row>
    <row r="16" spans="2:6" x14ac:dyDescent="0.4">
      <c r="B16" s="60"/>
      <c r="C16" s="62"/>
      <c r="D16" s="60"/>
      <c r="E16" s="60"/>
      <c r="F16" s="64"/>
    </row>
    <row r="17" spans="2:6" x14ac:dyDescent="0.4">
      <c r="B17" s="60"/>
      <c r="C17" s="62"/>
      <c r="D17" s="60"/>
      <c r="E17" s="60"/>
      <c r="F17" s="64"/>
    </row>
    <row r="18" spans="2:6" x14ac:dyDescent="0.4">
      <c r="B18" s="60"/>
      <c r="C18" s="62"/>
      <c r="D18" s="60"/>
      <c r="E18" s="60"/>
      <c r="F18" s="64"/>
    </row>
    <row r="19" spans="2:6" x14ac:dyDescent="0.4">
      <c r="B19" s="60"/>
      <c r="C19" s="62"/>
      <c r="D19" s="60"/>
      <c r="E19" s="60"/>
      <c r="F19" s="64"/>
    </row>
    <row r="20" spans="2:6" x14ac:dyDescent="0.4">
      <c r="B20" s="60"/>
      <c r="C20" s="62"/>
      <c r="D20" s="60"/>
      <c r="E20" s="60"/>
      <c r="F20" s="64"/>
    </row>
  </sheetData>
  <phoneticPr fontId="3"/>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A73BD6-7F06-4B7A-A6A7-EC827A0379EE}">
  <dimension ref="B1:O59"/>
  <sheetViews>
    <sheetView topLeftCell="B18" workbookViewId="0">
      <selection activeCell="E21" sqref="E21"/>
    </sheetView>
  </sheetViews>
  <sheetFormatPr defaultRowHeight="12.75" x14ac:dyDescent="0.4"/>
  <cols>
    <col min="1" max="1" width="9" style="4"/>
    <col min="2" max="2" width="48.125" style="5" customWidth="1"/>
    <col min="3" max="3" width="9" style="4"/>
    <col min="4" max="4" width="12.625" style="5" customWidth="1"/>
    <col min="5" max="6" width="15.125" style="5" customWidth="1"/>
    <col min="7" max="7" width="6" style="4" customWidth="1"/>
    <col min="8" max="8" width="31.375" style="5" customWidth="1"/>
    <col min="9" max="9" width="25.375" style="5" customWidth="1"/>
    <col min="10" max="10" width="9.625" style="5" customWidth="1"/>
    <col min="11" max="11" width="9.5" style="13" customWidth="1"/>
    <col min="12" max="12" width="9" style="14"/>
    <col min="13" max="13" width="9" style="13"/>
    <col min="14" max="14" width="75.625" style="13" customWidth="1"/>
    <col min="15" max="15" width="55.5" style="13" customWidth="1"/>
    <col min="16" max="16384" width="9" style="4"/>
  </cols>
  <sheetData>
    <row r="1" spans="2:15" x14ac:dyDescent="0.4">
      <c r="B1" s="12" t="s">
        <v>206</v>
      </c>
      <c r="D1" s="12" t="s">
        <v>207</v>
      </c>
    </row>
    <row r="3" spans="2:15" x14ac:dyDescent="0.4">
      <c r="B3" s="8" t="s">
        <v>208</v>
      </c>
      <c r="D3" s="11" t="s">
        <v>209</v>
      </c>
      <c r="E3" s="11" t="s">
        <v>210</v>
      </c>
      <c r="F3" s="11" t="s">
        <v>211</v>
      </c>
      <c r="H3" s="2" t="s">
        <v>212</v>
      </c>
      <c r="I3" s="2" t="s">
        <v>213</v>
      </c>
      <c r="J3" s="2" t="s">
        <v>214</v>
      </c>
      <c r="K3" s="15" t="s">
        <v>215</v>
      </c>
      <c r="M3" s="16" t="s">
        <v>216</v>
      </c>
      <c r="N3" s="16" t="s">
        <v>217</v>
      </c>
      <c r="O3" s="15" t="s">
        <v>379</v>
      </c>
    </row>
    <row r="4" spans="2:15" ht="25.5" x14ac:dyDescent="0.4">
      <c r="B4" s="6" t="s">
        <v>218</v>
      </c>
      <c r="D4" s="10" t="s">
        <v>219</v>
      </c>
      <c r="E4" s="10" t="s">
        <v>400</v>
      </c>
      <c r="F4" s="10" t="s">
        <v>400</v>
      </c>
      <c r="H4" s="6"/>
      <c r="I4" s="6" t="s">
        <v>93</v>
      </c>
      <c r="J4" s="6" t="s">
        <v>401</v>
      </c>
      <c r="K4" s="7" t="s">
        <v>401</v>
      </c>
      <c r="M4" s="7" t="s">
        <v>220</v>
      </c>
      <c r="N4" s="3" t="s">
        <v>221</v>
      </c>
      <c r="O4" s="66" t="s">
        <v>451</v>
      </c>
    </row>
    <row r="5" spans="2:15" ht="63.75" x14ac:dyDescent="0.4">
      <c r="B5" s="6" t="s">
        <v>222</v>
      </c>
      <c r="D5" s="10" t="s">
        <v>98</v>
      </c>
      <c r="E5" s="10" t="s">
        <v>223</v>
      </c>
      <c r="F5" s="10" t="s">
        <v>223</v>
      </c>
      <c r="H5" s="1" t="s">
        <v>224</v>
      </c>
      <c r="I5" s="1" t="s">
        <v>225</v>
      </c>
      <c r="J5" s="1">
        <v>65</v>
      </c>
      <c r="K5" s="3" t="s">
        <v>220</v>
      </c>
      <c r="M5" s="7" t="s">
        <v>226</v>
      </c>
      <c r="N5" s="7" t="s">
        <v>227</v>
      </c>
      <c r="O5" s="3" t="s">
        <v>402</v>
      </c>
    </row>
    <row r="6" spans="2:15" ht="38.25" x14ac:dyDescent="0.4">
      <c r="B6" s="6" t="s">
        <v>228</v>
      </c>
      <c r="D6" s="10" t="s">
        <v>96</v>
      </c>
      <c r="E6" s="10" t="s">
        <v>229</v>
      </c>
      <c r="F6" s="10" t="s">
        <v>229</v>
      </c>
      <c r="H6" s="1" t="s">
        <v>230</v>
      </c>
      <c r="I6" s="1" t="s">
        <v>231</v>
      </c>
      <c r="J6" s="1">
        <v>80</v>
      </c>
      <c r="K6" s="3" t="s">
        <v>232</v>
      </c>
      <c r="M6" s="7" t="s">
        <v>233</v>
      </c>
      <c r="N6" s="7" t="s">
        <v>234</v>
      </c>
      <c r="O6" s="7" t="s">
        <v>385</v>
      </c>
    </row>
    <row r="7" spans="2:15" ht="51" x14ac:dyDescent="0.4">
      <c r="D7" s="10" t="s">
        <v>235</v>
      </c>
      <c r="E7" s="10" t="s">
        <v>236</v>
      </c>
      <c r="F7" s="10" t="s">
        <v>236</v>
      </c>
      <c r="H7" s="1" t="s">
        <v>237</v>
      </c>
      <c r="I7" s="1" t="s">
        <v>238</v>
      </c>
      <c r="J7" s="1">
        <v>80</v>
      </c>
      <c r="K7" s="3" t="s">
        <v>272</v>
      </c>
      <c r="M7" s="7" t="s">
        <v>240</v>
      </c>
      <c r="N7" s="7" t="s">
        <v>241</v>
      </c>
      <c r="O7" s="3" t="s">
        <v>386</v>
      </c>
    </row>
    <row r="8" spans="2:15" ht="51" x14ac:dyDescent="0.4">
      <c r="B8" s="8" t="s">
        <v>242</v>
      </c>
      <c r="D8" s="10" t="s">
        <v>243</v>
      </c>
      <c r="E8" s="10" t="s">
        <v>244</v>
      </c>
      <c r="F8" s="10" t="s">
        <v>244</v>
      </c>
      <c r="H8" s="1" t="s">
        <v>245</v>
      </c>
      <c r="I8" s="1" t="s">
        <v>246</v>
      </c>
      <c r="J8" s="1">
        <v>75</v>
      </c>
      <c r="K8" s="3" t="s">
        <v>220</v>
      </c>
      <c r="M8" s="7" t="s">
        <v>247</v>
      </c>
      <c r="N8" s="7" t="s">
        <v>248</v>
      </c>
      <c r="O8" s="7" t="s">
        <v>384</v>
      </c>
    </row>
    <row r="9" spans="2:15" ht="25.5" x14ac:dyDescent="0.4">
      <c r="B9" s="6" t="s">
        <v>403</v>
      </c>
      <c r="D9" s="10" t="s">
        <v>249</v>
      </c>
      <c r="E9" s="10" t="s">
        <v>250</v>
      </c>
      <c r="F9" s="10" t="s">
        <v>250</v>
      </c>
      <c r="H9" s="1" t="s">
        <v>251</v>
      </c>
      <c r="I9" s="1" t="s">
        <v>252</v>
      </c>
      <c r="J9" s="1">
        <v>105</v>
      </c>
      <c r="K9" s="3" t="s">
        <v>253</v>
      </c>
      <c r="M9" s="7" t="s">
        <v>254</v>
      </c>
      <c r="N9" s="7" t="s">
        <v>255</v>
      </c>
      <c r="O9" s="7" t="s">
        <v>387</v>
      </c>
    </row>
    <row r="10" spans="2:15" ht="37.5" x14ac:dyDescent="0.4">
      <c r="B10" s="6" t="s">
        <v>404</v>
      </c>
      <c r="D10" s="10" t="s">
        <v>256</v>
      </c>
      <c r="E10" s="10" t="s">
        <v>257</v>
      </c>
      <c r="F10" s="9"/>
      <c r="H10" s="3" t="s">
        <v>258</v>
      </c>
      <c r="I10" s="1" t="s">
        <v>259</v>
      </c>
      <c r="J10" s="1">
        <v>75</v>
      </c>
      <c r="K10" s="3" t="s">
        <v>220</v>
      </c>
      <c r="M10" s="7" t="s">
        <v>260</v>
      </c>
      <c r="N10" s="7" t="s">
        <v>261</v>
      </c>
      <c r="O10" s="17" t="s">
        <v>388</v>
      </c>
    </row>
    <row r="11" spans="2:15" ht="51" x14ac:dyDescent="0.4">
      <c r="B11" s="7" t="s">
        <v>405</v>
      </c>
      <c r="D11" s="10" t="s">
        <v>262</v>
      </c>
      <c r="E11" s="9"/>
      <c r="F11" s="9"/>
      <c r="H11" s="3" t="s">
        <v>263</v>
      </c>
      <c r="I11" s="1" t="s">
        <v>264</v>
      </c>
      <c r="J11" s="1">
        <v>65</v>
      </c>
      <c r="K11" s="7" t="s">
        <v>266</v>
      </c>
      <c r="M11" s="7" t="s">
        <v>266</v>
      </c>
      <c r="N11" s="7" t="s">
        <v>265</v>
      </c>
      <c r="O11" s="7" t="s">
        <v>389</v>
      </c>
    </row>
    <row r="12" spans="2:15" ht="27" x14ac:dyDescent="0.4">
      <c r="B12" s="6" t="s">
        <v>267</v>
      </c>
      <c r="D12" s="10" t="s">
        <v>268</v>
      </c>
      <c r="E12" s="9"/>
      <c r="F12" s="9"/>
      <c r="H12" s="1" t="s">
        <v>269</v>
      </c>
      <c r="I12" s="1" t="s">
        <v>270</v>
      </c>
      <c r="J12" s="1">
        <v>65</v>
      </c>
      <c r="K12" s="3" t="s">
        <v>271</v>
      </c>
      <c r="M12" s="7" t="s">
        <v>272</v>
      </c>
      <c r="N12" s="7" t="s">
        <v>273</v>
      </c>
      <c r="O12" s="7" t="s">
        <v>390</v>
      </c>
    </row>
    <row r="13" spans="2:15" ht="25.5" x14ac:dyDescent="0.4">
      <c r="B13" s="6" t="s">
        <v>406</v>
      </c>
      <c r="D13" s="10" t="s">
        <v>274</v>
      </c>
      <c r="E13" s="9"/>
      <c r="F13" s="9"/>
      <c r="H13" s="1" t="s">
        <v>275</v>
      </c>
      <c r="I13" s="1" t="s">
        <v>276</v>
      </c>
      <c r="J13" s="1">
        <v>105</v>
      </c>
      <c r="K13" s="3" t="s">
        <v>253</v>
      </c>
      <c r="M13" s="7" t="s">
        <v>239</v>
      </c>
      <c r="N13" s="7" t="s">
        <v>277</v>
      </c>
      <c r="O13" s="7" t="s">
        <v>391</v>
      </c>
    </row>
    <row r="14" spans="2:15" ht="89.25" x14ac:dyDescent="0.4">
      <c r="B14" s="6" t="s">
        <v>365</v>
      </c>
      <c r="D14" s="10" t="s">
        <v>278</v>
      </c>
      <c r="E14" s="9"/>
      <c r="F14" s="9"/>
      <c r="H14" s="1" t="s">
        <v>279</v>
      </c>
      <c r="I14" s="1" t="s">
        <v>280</v>
      </c>
      <c r="J14" s="1">
        <v>105</v>
      </c>
      <c r="K14" s="3" t="s">
        <v>253</v>
      </c>
      <c r="M14" s="7" t="s">
        <v>281</v>
      </c>
      <c r="N14" s="7" t="s">
        <v>282</v>
      </c>
      <c r="O14" s="7" t="s">
        <v>407</v>
      </c>
    </row>
    <row r="15" spans="2:15" ht="36.75" x14ac:dyDescent="0.4">
      <c r="B15" s="6" t="s">
        <v>408</v>
      </c>
      <c r="D15" s="10" t="s">
        <v>283</v>
      </c>
      <c r="E15" s="9"/>
      <c r="F15" s="9"/>
      <c r="H15" s="1" t="s">
        <v>284</v>
      </c>
      <c r="I15" s="1" t="s">
        <v>285</v>
      </c>
      <c r="J15" s="1">
        <v>130</v>
      </c>
      <c r="K15" s="3" t="s">
        <v>253</v>
      </c>
      <c r="M15" s="7" t="s">
        <v>286</v>
      </c>
      <c r="N15" s="7" t="s">
        <v>287</v>
      </c>
      <c r="O15" s="7" t="s">
        <v>393</v>
      </c>
    </row>
    <row r="16" spans="2:15" ht="53.25" x14ac:dyDescent="0.4">
      <c r="B16" s="6" t="s">
        <v>366</v>
      </c>
      <c r="H16" s="1" t="s">
        <v>288</v>
      </c>
      <c r="I16" s="1" t="s">
        <v>289</v>
      </c>
      <c r="J16" s="1">
        <v>85</v>
      </c>
      <c r="K16" s="3" t="s">
        <v>281</v>
      </c>
      <c r="M16" s="7" t="s">
        <v>232</v>
      </c>
      <c r="N16" s="7" t="s">
        <v>380</v>
      </c>
      <c r="O16" s="3" t="s">
        <v>452</v>
      </c>
    </row>
    <row r="17" spans="2:15" ht="102" x14ac:dyDescent="0.4">
      <c r="H17" s="1" t="s">
        <v>290</v>
      </c>
      <c r="I17" s="1" t="s">
        <v>291</v>
      </c>
      <c r="J17" s="1">
        <v>130</v>
      </c>
      <c r="K17" s="3" t="s">
        <v>220</v>
      </c>
      <c r="M17" s="7" t="s">
        <v>301</v>
      </c>
      <c r="N17" s="7" t="s">
        <v>381</v>
      </c>
      <c r="O17" s="7" t="s">
        <v>409</v>
      </c>
    </row>
    <row r="18" spans="2:15" ht="53.25" x14ac:dyDescent="0.4">
      <c r="H18" s="1" t="s">
        <v>292</v>
      </c>
      <c r="I18" s="1" t="s">
        <v>293</v>
      </c>
      <c r="J18" s="1">
        <v>130</v>
      </c>
      <c r="K18" s="3" t="s">
        <v>253</v>
      </c>
      <c r="M18" s="7" t="s">
        <v>271</v>
      </c>
      <c r="N18" s="7" t="s">
        <v>382</v>
      </c>
      <c r="O18" s="3" t="s">
        <v>453</v>
      </c>
    </row>
    <row r="19" spans="2:15" ht="153" x14ac:dyDescent="0.4">
      <c r="D19" s="8" t="s">
        <v>294</v>
      </c>
      <c r="H19" s="1" t="s">
        <v>295</v>
      </c>
      <c r="I19" s="1" t="s">
        <v>296</v>
      </c>
      <c r="J19" s="1">
        <v>150</v>
      </c>
      <c r="K19" s="3" t="s">
        <v>226</v>
      </c>
      <c r="M19" s="7" t="s">
        <v>371</v>
      </c>
      <c r="N19" s="7" t="s">
        <v>383</v>
      </c>
      <c r="O19" s="7" t="s">
        <v>410</v>
      </c>
    </row>
    <row r="20" spans="2:15" x14ac:dyDescent="0.4">
      <c r="B20" s="8" t="s">
        <v>297</v>
      </c>
      <c r="D20" s="6" t="s">
        <v>298</v>
      </c>
      <c r="H20" s="1" t="s">
        <v>299</v>
      </c>
      <c r="I20" s="1" t="s">
        <v>300</v>
      </c>
      <c r="J20" s="1">
        <v>130</v>
      </c>
      <c r="K20" s="3" t="s">
        <v>301</v>
      </c>
      <c r="M20" s="7" t="s">
        <v>253</v>
      </c>
      <c r="N20" s="18" t="s">
        <v>394</v>
      </c>
      <c r="O20" s="18" t="s">
        <v>394</v>
      </c>
    </row>
    <row r="21" spans="2:15" ht="25.5" x14ac:dyDescent="0.4">
      <c r="B21" s="7" t="s">
        <v>302</v>
      </c>
      <c r="D21" s="6" t="s">
        <v>303</v>
      </c>
      <c r="H21" s="1" t="s">
        <v>299</v>
      </c>
      <c r="I21" s="1" t="s">
        <v>304</v>
      </c>
      <c r="J21" s="1">
        <v>150</v>
      </c>
      <c r="K21" s="3" t="s">
        <v>301</v>
      </c>
      <c r="M21" s="7" t="s">
        <v>411</v>
      </c>
      <c r="N21" s="7" t="s">
        <v>411</v>
      </c>
      <c r="O21" s="7" t="s">
        <v>411</v>
      </c>
    </row>
    <row r="22" spans="2:15" ht="25.5" x14ac:dyDescent="0.4">
      <c r="B22" s="7" t="s">
        <v>305</v>
      </c>
      <c r="D22" s="6" t="s">
        <v>306</v>
      </c>
      <c r="H22" s="3" t="s">
        <v>307</v>
      </c>
      <c r="I22" s="1" t="s">
        <v>308</v>
      </c>
      <c r="J22" s="1">
        <v>130</v>
      </c>
      <c r="K22" s="3" t="s">
        <v>301</v>
      </c>
      <c r="M22" s="6" t="s">
        <v>374</v>
      </c>
      <c r="N22" s="19" t="s">
        <v>415</v>
      </c>
      <c r="O22" s="19" t="s">
        <v>415</v>
      </c>
    </row>
    <row r="23" spans="2:15" ht="57" x14ac:dyDescent="0.4">
      <c r="B23" s="7" t="s">
        <v>309</v>
      </c>
      <c r="H23" s="3" t="s">
        <v>307</v>
      </c>
      <c r="I23" s="1" t="s">
        <v>310</v>
      </c>
      <c r="J23" s="1">
        <v>150</v>
      </c>
      <c r="K23" s="3" t="s">
        <v>301</v>
      </c>
      <c r="M23" s="3" t="s">
        <v>369</v>
      </c>
      <c r="N23" s="7" t="s">
        <v>437</v>
      </c>
      <c r="O23" s="17" t="s">
        <v>454</v>
      </c>
    </row>
    <row r="24" spans="2:15" ht="25.5" x14ac:dyDescent="0.4">
      <c r="B24" s="7" t="s">
        <v>311</v>
      </c>
      <c r="H24" s="1" t="s">
        <v>312</v>
      </c>
      <c r="I24" s="1" t="s">
        <v>313</v>
      </c>
      <c r="J24" s="1">
        <v>180</v>
      </c>
      <c r="K24" s="3" t="s">
        <v>253</v>
      </c>
      <c r="M24" s="7"/>
      <c r="N24" s="7"/>
      <c r="O24" s="7"/>
    </row>
    <row r="25" spans="2:15" x14ac:dyDescent="0.4">
      <c r="B25" s="7" t="s">
        <v>314</v>
      </c>
      <c r="H25" s="1" t="s">
        <v>312</v>
      </c>
      <c r="I25" s="1" t="s">
        <v>315</v>
      </c>
      <c r="J25" s="1">
        <v>130</v>
      </c>
      <c r="K25" s="3" t="s">
        <v>253</v>
      </c>
      <c r="M25" s="7"/>
      <c r="N25" s="18"/>
      <c r="O25" s="7"/>
    </row>
    <row r="26" spans="2:15" x14ac:dyDescent="0.4">
      <c r="B26" s="7" t="s">
        <v>316</v>
      </c>
      <c r="H26" s="1" t="s">
        <v>317</v>
      </c>
      <c r="I26" s="1" t="s">
        <v>318</v>
      </c>
      <c r="J26" s="1">
        <v>150</v>
      </c>
      <c r="K26" s="3" t="s">
        <v>253</v>
      </c>
    </row>
    <row r="27" spans="2:15" x14ac:dyDescent="0.4">
      <c r="B27" s="13"/>
      <c r="H27" s="1" t="s">
        <v>319</v>
      </c>
      <c r="I27" s="1" t="s">
        <v>320</v>
      </c>
      <c r="J27" s="1">
        <v>150</v>
      </c>
      <c r="K27" s="3" t="s">
        <v>253</v>
      </c>
    </row>
    <row r="28" spans="2:15" ht="25.5" x14ac:dyDescent="0.4">
      <c r="B28" s="13"/>
      <c r="H28" s="3" t="s">
        <v>321</v>
      </c>
      <c r="I28" s="1" t="s">
        <v>322</v>
      </c>
      <c r="J28" s="1">
        <v>130</v>
      </c>
      <c r="K28" s="3" t="s">
        <v>239</v>
      </c>
    </row>
    <row r="29" spans="2:15" x14ac:dyDescent="0.4">
      <c r="H29" s="1" t="s">
        <v>323</v>
      </c>
      <c r="I29" s="1" t="s">
        <v>324</v>
      </c>
      <c r="J29" s="1">
        <v>105</v>
      </c>
      <c r="K29" s="3" t="s">
        <v>253</v>
      </c>
    </row>
    <row r="30" spans="2:15" x14ac:dyDescent="0.4">
      <c r="B30" s="8" t="s">
        <v>325</v>
      </c>
      <c r="H30" s="1" t="s">
        <v>326</v>
      </c>
      <c r="I30" s="1" t="s">
        <v>327</v>
      </c>
      <c r="J30" s="1">
        <v>100</v>
      </c>
      <c r="K30" s="3" t="s">
        <v>226</v>
      </c>
    </row>
    <row r="31" spans="2:15" x14ac:dyDescent="0.4">
      <c r="B31" s="6" t="s">
        <v>328</v>
      </c>
      <c r="H31" s="1" t="s">
        <v>329</v>
      </c>
      <c r="I31" s="1" t="s">
        <v>330</v>
      </c>
      <c r="J31" s="1">
        <v>60</v>
      </c>
      <c r="K31" s="3" t="s">
        <v>220</v>
      </c>
    </row>
    <row r="32" spans="2:15" x14ac:dyDescent="0.4">
      <c r="B32" s="6" t="s">
        <v>331</v>
      </c>
      <c r="H32" s="1" t="s">
        <v>332</v>
      </c>
      <c r="I32" s="1" t="s">
        <v>333</v>
      </c>
      <c r="J32" s="1">
        <v>150</v>
      </c>
      <c r="K32" s="3" t="s">
        <v>301</v>
      </c>
    </row>
    <row r="33" spans="2:11" x14ac:dyDescent="0.4">
      <c r="B33" s="6" t="s">
        <v>334</v>
      </c>
      <c r="H33" s="1" t="s">
        <v>335</v>
      </c>
      <c r="I33" s="1" t="s">
        <v>336</v>
      </c>
      <c r="J33" s="1">
        <v>150</v>
      </c>
      <c r="K33" s="3" t="s">
        <v>301</v>
      </c>
    </row>
    <row r="34" spans="2:11" x14ac:dyDescent="0.4">
      <c r="H34" s="1" t="s">
        <v>337</v>
      </c>
      <c r="I34" s="1" t="s">
        <v>412</v>
      </c>
      <c r="J34" s="1">
        <v>150</v>
      </c>
      <c r="K34" s="3" t="s">
        <v>253</v>
      </c>
    </row>
    <row r="35" spans="2:11" ht="38.25" x14ac:dyDescent="0.4">
      <c r="H35" s="3" t="s">
        <v>338</v>
      </c>
      <c r="I35" s="1" t="s">
        <v>339</v>
      </c>
      <c r="J35" s="1">
        <v>105</v>
      </c>
      <c r="K35" s="3" t="s">
        <v>253</v>
      </c>
    </row>
    <row r="36" spans="2:11" x14ac:dyDescent="0.4">
      <c r="H36" s="1" t="s">
        <v>340</v>
      </c>
      <c r="I36" s="1" t="s">
        <v>341</v>
      </c>
      <c r="J36" s="1">
        <v>130</v>
      </c>
      <c r="K36" s="3" t="s">
        <v>301</v>
      </c>
    </row>
    <row r="37" spans="2:11" x14ac:dyDescent="0.4">
      <c r="H37" s="1" t="s">
        <v>342</v>
      </c>
      <c r="I37" s="1" t="s">
        <v>343</v>
      </c>
      <c r="J37" s="1">
        <v>105</v>
      </c>
      <c r="K37" s="3" t="s">
        <v>368</v>
      </c>
    </row>
    <row r="38" spans="2:11" x14ac:dyDescent="0.4">
      <c r="H38" s="1" t="s">
        <v>344</v>
      </c>
      <c r="I38" s="1" t="s">
        <v>345</v>
      </c>
      <c r="J38" s="1">
        <v>90</v>
      </c>
      <c r="K38" s="3" t="s">
        <v>369</v>
      </c>
    </row>
    <row r="39" spans="2:11" x14ac:dyDescent="0.4">
      <c r="H39" s="1" t="s">
        <v>346</v>
      </c>
      <c r="I39" s="1" t="s">
        <v>346</v>
      </c>
      <c r="J39" s="1">
        <v>130</v>
      </c>
      <c r="K39" s="3" t="s">
        <v>370</v>
      </c>
    </row>
    <row r="40" spans="2:11" x14ac:dyDescent="0.4">
      <c r="H40" s="1" t="s">
        <v>347</v>
      </c>
      <c r="I40" s="1" t="s">
        <v>348</v>
      </c>
      <c r="J40" s="1" t="s">
        <v>349</v>
      </c>
      <c r="K40" s="7" t="s">
        <v>371</v>
      </c>
    </row>
    <row r="41" spans="2:11" ht="25.5" x14ac:dyDescent="0.4">
      <c r="H41" s="7" t="s">
        <v>350</v>
      </c>
      <c r="I41" s="6" t="s">
        <v>351</v>
      </c>
      <c r="J41" s="6">
        <v>130</v>
      </c>
      <c r="K41" s="7" t="s">
        <v>372</v>
      </c>
    </row>
    <row r="42" spans="2:11" x14ac:dyDescent="0.4">
      <c r="H42" s="6" t="s">
        <v>352</v>
      </c>
      <c r="I42" s="6" t="s">
        <v>352</v>
      </c>
      <c r="J42" s="6">
        <v>60</v>
      </c>
      <c r="K42" s="7"/>
    </row>
    <row r="43" spans="2:11" x14ac:dyDescent="0.4">
      <c r="H43" s="6" t="s">
        <v>353</v>
      </c>
      <c r="I43" s="6" t="s">
        <v>353</v>
      </c>
      <c r="J43" s="6">
        <v>90</v>
      </c>
      <c r="K43" s="7"/>
    </row>
    <row r="44" spans="2:11" ht="25.5" x14ac:dyDescent="0.4">
      <c r="H44" s="7" t="s">
        <v>354</v>
      </c>
      <c r="I44" s="7" t="s">
        <v>355</v>
      </c>
      <c r="J44" s="6">
        <v>130</v>
      </c>
      <c r="K44" s="7" t="s">
        <v>373</v>
      </c>
    </row>
    <row r="45" spans="2:11" x14ac:dyDescent="0.4">
      <c r="H45" s="6"/>
      <c r="I45" s="7" t="s">
        <v>356</v>
      </c>
      <c r="J45" s="6">
        <v>150</v>
      </c>
      <c r="K45" s="7" t="s">
        <v>373</v>
      </c>
    </row>
    <row r="46" spans="2:11" x14ac:dyDescent="0.4">
      <c r="H46" s="6"/>
      <c r="I46" s="7" t="s">
        <v>357</v>
      </c>
      <c r="J46" s="6">
        <v>130</v>
      </c>
      <c r="K46" s="7" t="s">
        <v>373</v>
      </c>
    </row>
    <row r="47" spans="2:11" x14ac:dyDescent="0.4">
      <c r="H47" s="6"/>
      <c r="I47" s="7" t="s">
        <v>358</v>
      </c>
      <c r="J47" s="6">
        <v>150</v>
      </c>
      <c r="K47" s="7" t="s">
        <v>373</v>
      </c>
    </row>
    <row r="48" spans="2:11" x14ac:dyDescent="0.4">
      <c r="H48" s="6"/>
      <c r="I48" s="7" t="s">
        <v>359</v>
      </c>
      <c r="J48" s="6">
        <v>130</v>
      </c>
      <c r="K48" s="7" t="s">
        <v>373</v>
      </c>
    </row>
    <row r="49" spans="8:11" x14ac:dyDescent="0.4">
      <c r="H49" s="6"/>
      <c r="I49" s="7" t="s">
        <v>360</v>
      </c>
      <c r="J49" s="6">
        <v>150</v>
      </c>
      <c r="K49" s="7" t="s">
        <v>373</v>
      </c>
    </row>
    <row r="50" spans="8:11" x14ac:dyDescent="0.4">
      <c r="H50" s="6" t="s">
        <v>361</v>
      </c>
      <c r="I50" s="6" t="s">
        <v>361</v>
      </c>
      <c r="J50" s="6">
        <v>130</v>
      </c>
      <c r="K50" s="7" t="s">
        <v>368</v>
      </c>
    </row>
    <row r="51" spans="8:11" x14ac:dyDescent="0.4">
      <c r="H51" s="6" t="s">
        <v>362</v>
      </c>
      <c r="I51" s="6" t="s">
        <v>362</v>
      </c>
      <c r="J51" s="6">
        <v>150</v>
      </c>
      <c r="K51" s="7" t="s">
        <v>368</v>
      </c>
    </row>
    <row r="52" spans="8:11" x14ac:dyDescent="0.4">
      <c r="H52" s="6" t="s">
        <v>363</v>
      </c>
      <c r="I52" s="6" t="s">
        <v>363</v>
      </c>
      <c r="J52" s="6">
        <v>200</v>
      </c>
      <c r="K52" s="7" t="s">
        <v>368</v>
      </c>
    </row>
    <row r="53" spans="8:11" x14ac:dyDescent="0.4">
      <c r="H53" s="6"/>
      <c r="I53" s="6" t="s">
        <v>375</v>
      </c>
      <c r="J53" s="6">
        <v>60</v>
      </c>
      <c r="K53" s="7" t="s">
        <v>413</v>
      </c>
    </row>
    <row r="54" spans="8:11" x14ac:dyDescent="0.4">
      <c r="H54" s="6"/>
      <c r="I54" s="6" t="s">
        <v>378</v>
      </c>
      <c r="J54" s="6">
        <v>60</v>
      </c>
      <c r="K54" s="7" t="s">
        <v>414</v>
      </c>
    </row>
    <row r="55" spans="8:11" x14ac:dyDescent="0.4">
      <c r="H55" s="6"/>
      <c r="I55" s="6" t="s">
        <v>376</v>
      </c>
      <c r="J55" s="6">
        <v>75</v>
      </c>
      <c r="K55" s="3" t="s">
        <v>232</v>
      </c>
    </row>
    <row r="56" spans="8:11" x14ac:dyDescent="0.4">
      <c r="H56" s="6"/>
      <c r="I56" s="6" t="s">
        <v>377</v>
      </c>
      <c r="J56" s="6">
        <v>60</v>
      </c>
      <c r="K56" s="3" t="s">
        <v>220</v>
      </c>
    </row>
    <row r="57" spans="8:11" ht="72.75" x14ac:dyDescent="0.4">
      <c r="H57" s="6"/>
      <c r="I57" s="6" t="s">
        <v>398</v>
      </c>
      <c r="J57" s="17" t="s">
        <v>399</v>
      </c>
      <c r="K57" s="6" t="s">
        <v>374</v>
      </c>
    </row>
    <row r="58" spans="8:11" x14ac:dyDescent="0.4">
      <c r="H58" s="6"/>
      <c r="I58" s="6" t="s">
        <v>364</v>
      </c>
      <c r="J58" s="6">
        <v>50</v>
      </c>
      <c r="K58" s="7" t="s">
        <v>253</v>
      </c>
    </row>
    <row r="59" spans="8:11" x14ac:dyDescent="0.4">
      <c r="H59" s="6"/>
      <c r="I59" s="6"/>
      <c r="J59" s="6"/>
      <c r="K59" s="7"/>
    </row>
  </sheetData>
  <sheetProtection algorithmName="SHA-512" hashValue="L0b029eDwIPOiHBipjreowEQ9x9/2ZjiO6AQ/kTY6kEu20+ayYrFtfZZsNYd5XqRsssE83qOO6FxbIqxr+a30w==" saltValue="SGd69osTzE7n/s2NzzZ92w==" spinCount="100000" sheet="1" objects="1" scenarios="1"/>
  <phoneticPr fontId="3"/>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f7003037-f218-47b4-bda4-95fa963bd316">
      <Terms xmlns="http://schemas.microsoft.com/office/infopath/2007/PartnerControls"/>
    </lcf76f155ced4ddcb4097134ff3c332f>
    <TaxCatchAll xmlns="3b1c7980-1a27-41c6-af93-569bfc108e3c"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FE9A538AFF0A5429AA80B0106F981A4" ma:contentTypeVersion="18" ma:contentTypeDescription="Create a new document." ma:contentTypeScope="" ma:versionID="8b21134abaa29c406b2e4273dbb5e908">
  <xsd:schema xmlns:xsd="http://www.w3.org/2001/XMLSchema" xmlns:xs="http://www.w3.org/2001/XMLSchema" xmlns:p="http://schemas.microsoft.com/office/2006/metadata/properties" xmlns:ns2="f7003037-f218-47b4-bda4-95fa963bd316" xmlns:ns3="3b1c7980-1a27-41c6-af93-569bfc108e3c" targetNamespace="http://schemas.microsoft.com/office/2006/metadata/properties" ma:root="true" ma:fieldsID="3d92db8aa47e6c6e66eea655248ebcb9" ns2:_="" ns3:_="">
    <xsd:import namespace="f7003037-f218-47b4-bda4-95fa963bd316"/>
    <xsd:import namespace="3b1c7980-1a27-41c6-af93-569bfc108e3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003037-f218-47b4-bda4-95fa963bd31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44937bdf-42e3-4142-868d-c06716fb8cc4"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dexed="true" ma:internalName="MediaServiceLocation" ma:readOnly="true">
      <xsd:simpleType>
        <xsd:restriction base="dms:Text"/>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b1c7980-1a27-41c6-af93-569bfc108e3c"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460dd480-baa2-435a-a993-93e189a670f3}" ma:internalName="TaxCatchAll" ma:showField="CatchAllData" ma:web="3b1c7980-1a27-41c6-af93-569bfc108e3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44D0801-B965-464B-BC9B-E0AA987C8F7A}">
  <ds:schemaRefs>
    <ds:schemaRef ds:uri="http://purl.org/dc/dcmitype/"/>
    <ds:schemaRef ds:uri="http://schemas.microsoft.com/office/infopath/2007/PartnerControls"/>
    <ds:schemaRef ds:uri="http://purl.org/dc/terms/"/>
    <ds:schemaRef ds:uri="http://schemas.microsoft.com/office/2006/documentManagement/types"/>
    <ds:schemaRef ds:uri="3b1c7980-1a27-41c6-af93-569bfc108e3c"/>
    <ds:schemaRef ds:uri="f7003037-f218-47b4-bda4-95fa963bd316"/>
    <ds:schemaRef ds:uri="http://purl.org/dc/elements/1.1/"/>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E94F7E29-E6F5-4FDA-8A3C-D3392F657886}">
  <ds:schemaRefs>
    <ds:schemaRef ds:uri="http://schemas.microsoft.com/sharepoint/v3/contenttype/forms"/>
  </ds:schemaRefs>
</ds:datastoreItem>
</file>

<file path=customXml/itemProps3.xml><?xml version="1.0" encoding="utf-8"?>
<ds:datastoreItem xmlns:ds="http://schemas.openxmlformats.org/officeDocument/2006/customXml" ds:itemID="{7F2F9CBE-F048-4EF7-8EA6-E9839DDD04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7003037-f218-47b4-bda4-95fa963bd316"/>
    <ds:schemaRef ds:uri="3b1c7980-1a27-41c6-af93-569bfc108e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70115954-0ccd-45f0-87bd-03b2a3587569}" enabled="0" method="" siteId="{70115954-0ccd-45f0-87bd-03b2a3587569}"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1.General(基本情報)</vt:lpstr>
      <vt:lpstr>2.Desired Test(希望試験)</vt:lpstr>
      <vt:lpstr>3.Construction(製品構造)</vt:lpstr>
      <vt:lpstr>Change History</vt:lpstr>
      <vt:lpstr>List</vt:lpstr>
      <vt:lpstr>'1.General(基本情報)'!Print_Area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Osawa, Takeru</dc:creator>
  <cp:keywords/>
  <dc:description/>
  <cp:lastModifiedBy>Kitadani, Rie</cp:lastModifiedBy>
  <cp:revision/>
  <dcterms:created xsi:type="dcterms:W3CDTF">2023-04-12T07:14:01Z</dcterms:created>
  <dcterms:modified xsi:type="dcterms:W3CDTF">2024-06-18T06:29:09Z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0x0101009FE9A538AFF0A5429AA80B0106F981A4</vt:lpwstr>
  </property>
  <property fmtid="{D5CDD505-2E9C-101B-9397-08002B2CF9AE}" pid="3" name="MediaServiceImageTags">
    <vt:lpwstr/>
  </property>
</Properties>
</file>